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uehoilam\Desktop\Chris\Quarterly Stat\2026-03\"/>
    </mc:Choice>
  </mc:AlternateContent>
  <xr:revisionPtr revIDLastSave="0" documentId="13_ncr:1_{2022E5BB-C0FB-43BF-9334-9CA97097B269}" xr6:coauthVersionLast="47" xr6:coauthVersionMax="47" xr10:uidLastSave="{00000000-0000-0000-0000-000000000000}"/>
  <bookViews>
    <workbookView xWindow="22932" yWindow="-108" windowWidth="30936" windowHeight="16896" xr2:uid="{00000000-000D-0000-FFFF-FFFF00000000}"/>
  </bookViews>
  <sheets>
    <sheet name="資助安老院舍服務分區宿位名額總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2" l="1"/>
  <c r="G40" i="2" s="1"/>
  <c r="G39" i="2"/>
  <c r="E39" i="2"/>
  <c r="D39" i="2"/>
  <c r="C39" i="2"/>
  <c r="I38" i="2"/>
  <c r="I37" i="2"/>
  <c r="I36" i="2"/>
  <c r="H33" i="2"/>
  <c r="G33" i="2"/>
  <c r="E33" i="2"/>
  <c r="D33" i="2"/>
  <c r="I32" i="2"/>
  <c r="I31" i="2"/>
  <c r="C30" i="2"/>
  <c r="I30" i="2" s="1"/>
  <c r="C29" i="2"/>
  <c r="C33" i="2" s="1"/>
  <c r="H26" i="2"/>
  <c r="E26" i="2"/>
  <c r="D26" i="2"/>
  <c r="C26" i="2"/>
  <c r="C27" i="2" s="1"/>
  <c r="I25" i="2"/>
  <c r="G24" i="2"/>
  <c r="G26" i="2" s="1"/>
  <c r="I23" i="2"/>
  <c r="H20" i="2"/>
  <c r="G20" i="2"/>
  <c r="G21" i="2" s="1"/>
  <c r="E20" i="2"/>
  <c r="D20" i="2"/>
  <c r="D41" i="2" s="1"/>
  <c r="C20" i="2"/>
  <c r="I19" i="2"/>
  <c r="I18" i="2"/>
  <c r="I17" i="2"/>
  <c r="I21" i="2" s="1"/>
  <c r="B15" i="2"/>
  <c r="B42" i="2" s="1"/>
  <c r="E14" i="2"/>
  <c r="D14" i="2"/>
  <c r="I13" i="2"/>
  <c r="C12" i="2"/>
  <c r="C14" i="2" s="1"/>
  <c r="I11" i="2"/>
  <c r="I10" i="2"/>
  <c r="I9" i="2"/>
  <c r="C40" i="2" l="1"/>
  <c r="C21" i="2"/>
  <c r="I40" i="2"/>
  <c r="H41" i="2"/>
  <c r="C34" i="2"/>
  <c r="E41" i="2"/>
  <c r="C15" i="2"/>
  <c r="C41" i="2"/>
  <c r="G41" i="2"/>
  <c r="G27" i="2"/>
  <c r="I29" i="2"/>
  <c r="I34" i="2" s="1"/>
  <c r="I24" i="2"/>
  <c r="I27" i="2" s="1"/>
  <c r="G34" i="2"/>
  <c r="I12" i="2"/>
  <c r="I15" i="2" s="1"/>
  <c r="G42" i="2" l="1"/>
  <c r="I42" i="2"/>
  <c r="C42" i="2"/>
</calcChain>
</file>

<file path=xl/sharedStrings.xml><?xml version="1.0" encoding="utf-8"?>
<sst xmlns="http://schemas.openxmlformats.org/spreadsheetml/2006/main" count="63" uniqueCount="46">
  <si>
    <t>安老院</t>
    <phoneticPr fontId="1" type="noConversion"/>
  </si>
  <si>
    <t>深水埗</t>
    <phoneticPr fontId="1" type="noConversion"/>
  </si>
  <si>
    <t>油尖旺</t>
    <phoneticPr fontId="1" type="noConversion"/>
  </si>
  <si>
    <t>沙田</t>
    <phoneticPr fontId="1" type="noConversion"/>
  </si>
  <si>
    <t>大埔</t>
    <phoneticPr fontId="1" type="noConversion"/>
  </si>
  <si>
    <t>元朗</t>
    <phoneticPr fontId="1" type="noConversion"/>
  </si>
  <si>
    <t>西新界</t>
    <phoneticPr fontId="1" type="noConversion"/>
  </si>
  <si>
    <t>葵青</t>
    <phoneticPr fontId="1" type="noConversion"/>
  </si>
  <si>
    <t>-</t>
    <phoneticPr fontId="1" type="noConversion"/>
  </si>
  <si>
    <t>-</t>
  </si>
  <si>
    <t>资助安老院舍服务分区宿位名额总表</t>
    <phoneticPr fontId="1" type="noConversion"/>
  </si>
  <si>
    <t>宿位名额</t>
    <phoneticPr fontId="1" type="noConversion"/>
  </si>
  <si>
    <t>总数</t>
    <phoneticPr fontId="1" type="noConversion"/>
  </si>
  <si>
    <t>护理安老院*</t>
    <phoneticPr fontId="1" type="noConversion"/>
  </si>
  <si>
    <t>护养院</t>
    <phoneticPr fontId="1" type="noConversion"/>
  </si>
  <si>
    <t>非政府机构营运的津助院舍</t>
    <phoneticPr fontId="1" type="noConversion"/>
  </si>
  <si>
    <t>合约
院舍</t>
    <phoneticPr fontId="1" type="noConversion"/>
  </si>
  <si>
    <t>参与「改善买位计划」的私营安老院</t>
    <phoneticPr fontId="1" type="noConversion"/>
  </si>
  <si>
    <t>非政府机构营运的津助及自负盈亏院舍</t>
    <phoneticPr fontId="1" type="noConversion"/>
  </si>
  <si>
    <t>改善
甲一级</t>
    <phoneticPr fontId="1" type="noConversion"/>
  </si>
  <si>
    <t>改善
甲二级</t>
    <phoneticPr fontId="1" type="noConversion"/>
  </si>
  <si>
    <t>香港岛</t>
    <phoneticPr fontId="1" type="noConversion"/>
  </si>
  <si>
    <t>东区</t>
    <phoneticPr fontId="1" type="noConversion"/>
  </si>
  <si>
    <t>湾仔</t>
    <phoneticPr fontId="1" type="noConversion"/>
  </si>
  <si>
    <t>中西区</t>
    <phoneticPr fontId="1" type="noConversion"/>
  </si>
  <si>
    <t>离岛</t>
    <phoneticPr fontId="1" type="noConversion"/>
  </si>
  <si>
    <t>南区</t>
    <phoneticPr fontId="1" type="noConversion"/>
  </si>
  <si>
    <t>小计:</t>
    <phoneticPr fontId="1" type="noConversion"/>
  </si>
  <si>
    <t>香港总数:</t>
    <phoneticPr fontId="1" type="noConversion"/>
  </si>
  <si>
    <t>西九龙</t>
    <phoneticPr fontId="1" type="noConversion"/>
  </si>
  <si>
    <t>九龙城</t>
    <phoneticPr fontId="1" type="noConversion"/>
  </si>
  <si>
    <t>西九龙总数:</t>
    <phoneticPr fontId="1" type="noConversion"/>
  </si>
  <si>
    <t>东九龙</t>
    <phoneticPr fontId="1" type="noConversion"/>
  </si>
  <si>
    <t>黄大仙</t>
    <phoneticPr fontId="1" type="noConversion"/>
  </si>
  <si>
    <t>西贡</t>
    <phoneticPr fontId="1" type="noConversion"/>
  </si>
  <si>
    <t>观塘</t>
    <phoneticPr fontId="1" type="noConversion"/>
  </si>
  <si>
    <t>东九龙总数:</t>
    <phoneticPr fontId="1" type="noConversion"/>
  </si>
  <si>
    <t>东新界</t>
    <phoneticPr fontId="1" type="noConversion"/>
  </si>
  <si>
    <t>北区</t>
    <phoneticPr fontId="1" type="noConversion"/>
  </si>
  <si>
    <t>东新界总数:</t>
    <phoneticPr fontId="1" type="noConversion"/>
  </si>
  <si>
    <t>屯门</t>
    <phoneticPr fontId="1" type="noConversion"/>
  </si>
  <si>
    <t>荃湾</t>
    <phoneticPr fontId="1" type="noConversion"/>
  </si>
  <si>
    <t>西新界总数:</t>
    <phoneticPr fontId="1" type="noConversion"/>
  </si>
  <si>
    <t>全港总数:</t>
    <phoneticPr fontId="1" type="noConversion"/>
  </si>
  <si>
    <t>* 包括提供持续照顾的护理安老宿位。</t>
    <phoneticPr fontId="1" type="noConversion"/>
  </si>
  <si>
    <t>31.3.2026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</si>
</sst>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##\ ###"/>
  </numFmts>
  <fonts count="12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新細明體"/>
      <family val="1"/>
      <charset val="136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1"/>
      <name val="新細明體"/>
      <family val="1"/>
      <charset val="136"/>
    </font>
    <font>
      <sz val="11"/>
      <name val="Times New Roman"/>
      <family val="1"/>
    </font>
    <font>
      <b/>
      <i/>
      <sz val="11"/>
      <name val="新細明體"/>
      <family val="1"/>
      <charset val="136"/>
    </font>
    <font>
      <sz val="11"/>
      <name val="新細明體"/>
      <family val="1"/>
      <charset val="136"/>
    </font>
    <font>
      <b/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0" borderId="0" xfId="0" applyFont="1" applyFill="1"/>
    <xf numFmtId="0" fontId="2" fillId="0" borderId="0" xfId="0" applyFont="1" applyFill="1"/>
    <xf numFmtId="176" fontId="2" fillId="0" borderId="0" xfId="0" applyNumberFormat="1" applyFont="1" applyFill="1"/>
    <xf numFmtId="0" fontId="6" fillId="0" borderId="0" xfId="0" applyFont="1" applyFill="1" applyAlignment="1">
      <alignment horizontal="centerContinuous"/>
    </xf>
    <xf numFmtId="0" fontId="7" fillId="0" borderId="13" xfId="0" applyFont="1" applyFill="1" applyBorder="1" applyAlignment="1">
      <alignment horizontal="center" vertical="top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9" fillId="0" borderId="19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10" fillId="0" borderId="1" xfId="0" applyFont="1" applyFill="1" applyBorder="1"/>
    <xf numFmtId="0" fontId="8" fillId="0" borderId="1" xfId="0" applyFont="1" applyBorder="1" applyAlignment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177" fontId="8" fillId="0" borderId="6" xfId="0" applyNumberFormat="1" applyFont="1" applyBorder="1" applyAlignment="1">
      <alignment horizontal="center" vertical="center"/>
    </xf>
    <xf numFmtId="177" fontId="8" fillId="0" borderId="54" xfId="0" applyNumberFormat="1" applyFont="1" applyBorder="1" applyAlignment="1">
      <alignment horizontal="center" vertical="center"/>
    </xf>
    <xf numFmtId="0" fontId="10" fillId="0" borderId="21" xfId="0" applyFont="1" applyFill="1" applyBorder="1"/>
    <xf numFmtId="0" fontId="8" fillId="0" borderId="21" xfId="0" applyFont="1" applyBorder="1" applyAlignment="1">
      <alignment horizontal="center" vertical="center"/>
    </xf>
    <xf numFmtId="177" fontId="8" fillId="0" borderId="22" xfId="0" applyNumberFormat="1" applyFont="1" applyFill="1" applyBorder="1" applyAlignment="1">
      <alignment horizontal="center" vertical="center"/>
    </xf>
    <xf numFmtId="177" fontId="8" fillId="0" borderId="14" xfId="0" applyNumberFormat="1" applyFont="1" applyFill="1" applyBorder="1" applyAlignment="1">
      <alignment horizontal="center" vertical="center"/>
    </xf>
    <xf numFmtId="0" fontId="8" fillId="0" borderId="14" xfId="0" applyNumberFormat="1" applyFont="1" applyFill="1" applyBorder="1" applyAlignment="1">
      <alignment horizontal="center" vertical="center"/>
    </xf>
    <xf numFmtId="0" fontId="8" fillId="0" borderId="15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77" fontId="8" fillId="0" borderId="15" xfId="0" applyNumberFormat="1" applyFont="1" applyBorder="1" applyAlignment="1">
      <alignment horizontal="center" vertical="center"/>
    </xf>
    <xf numFmtId="177" fontId="8" fillId="0" borderId="21" xfId="0" applyNumberFormat="1" applyFont="1" applyBorder="1" applyAlignment="1">
      <alignment horizontal="center" vertical="center"/>
    </xf>
    <xf numFmtId="177" fontId="8" fillId="0" borderId="37" xfId="0" applyNumberFormat="1" applyFont="1" applyBorder="1" applyAlignment="1">
      <alignment horizontal="center" vertical="center"/>
    </xf>
    <xf numFmtId="0" fontId="10" fillId="0" borderId="24" xfId="0" applyFont="1" applyFill="1" applyBorder="1"/>
    <xf numFmtId="0" fontId="8" fillId="0" borderId="24" xfId="0" applyFont="1" applyBorder="1" applyAlignment="1">
      <alignment horizontal="center" vertical="center"/>
    </xf>
    <xf numFmtId="177" fontId="8" fillId="0" borderId="25" xfId="0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6" xfId="0" applyNumberFormat="1" applyFont="1" applyFill="1" applyBorder="1" applyAlignment="1">
      <alignment horizontal="center" vertical="center"/>
    </xf>
    <xf numFmtId="0" fontId="8" fillId="0" borderId="17" xfId="0" applyNumberFormat="1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center"/>
    </xf>
    <xf numFmtId="177" fontId="8" fillId="0" borderId="1" xfId="0" applyNumberFormat="1" applyFont="1" applyBorder="1" applyAlignment="1">
      <alignment horizontal="center" vertical="center"/>
    </xf>
    <xf numFmtId="177" fontId="11" fillId="0" borderId="2" xfId="0" applyNumberFormat="1" applyFont="1" applyFill="1" applyBorder="1" applyAlignment="1">
      <alignment horizontal="center" vertical="center"/>
    </xf>
    <xf numFmtId="177" fontId="11" fillId="0" borderId="5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77" fontId="11" fillId="0" borderId="6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0" fontId="7" fillId="0" borderId="18" xfId="0" applyFont="1" applyFill="1" applyBorder="1" applyAlignment="1">
      <alignment vertical="center"/>
    </xf>
    <xf numFmtId="177" fontId="6" fillId="0" borderId="18" xfId="0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177" fontId="8" fillId="0" borderId="20" xfId="0" applyNumberFormat="1" applyFont="1" applyBorder="1" applyAlignment="1">
      <alignment horizontal="center" vertical="center"/>
    </xf>
    <xf numFmtId="177" fontId="8" fillId="0" borderId="4" xfId="0" applyNumberFormat="1" applyFont="1" applyBorder="1" applyAlignment="1">
      <alignment horizontal="center" vertical="center"/>
    </xf>
    <xf numFmtId="0" fontId="10" fillId="0" borderId="28" xfId="0" applyFont="1" applyFill="1" applyBorder="1"/>
    <xf numFmtId="0" fontId="8" fillId="0" borderId="28" xfId="0" applyFont="1" applyBorder="1" applyAlignment="1">
      <alignment horizontal="center" vertical="center"/>
    </xf>
    <xf numFmtId="177" fontId="8" fillId="0" borderId="29" xfId="0" applyNumberFormat="1" applyFont="1" applyFill="1" applyBorder="1" applyAlignment="1">
      <alignment horizontal="center" vertical="center"/>
    </xf>
    <xf numFmtId="177" fontId="8" fillId="0" borderId="30" xfId="0" applyNumberFormat="1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177" fontId="8" fillId="0" borderId="41" xfId="0" applyNumberFormat="1" applyFont="1" applyBorder="1" applyAlignment="1">
      <alignment horizontal="center" vertical="center"/>
    </xf>
    <xf numFmtId="177" fontId="8" fillId="0" borderId="24" xfId="0" applyNumberFormat="1" applyFont="1" applyBorder="1" applyAlignment="1">
      <alignment horizontal="center" vertical="center"/>
    </xf>
    <xf numFmtId="177" fontId="11" fillId="0" borderId="4" xfId="0" applyNumberFormat="1" applyFont="1" applyFill="1" applyBorder="1" applyAlignment="1">
      <alignment horizontal="center" vertical="center"/>
    </xf>
    <xf numFmtId="177" fontId="11" fillId="0" borderId="7" xfId="0" applyNumberFormat="1" applyFont="1" applyFill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0" fontId="7" fillId="0" borderId="18" xfId="0" applyFont="1" applyFill="1" applyBorder="1"/>
    <xf numFmtId="0" fontId="6" fillId="0" borderId="18" xfId="0" applyFont="1" applyBorder="1" applyAlignment="1">
      <alignment horizontal="center" vertical="center"/>
    </xf>
    <xf numFmtId="0" fontId="10" fillId="0" borderId="32" xfId="0" applyFont="1" applyFill="1" applyBorder="1"/>
    <xf numFmtId="0" fontId="8" fillId="0" borderId="32" xfId="0" applyFont="1" applyBorder="1" applyAlignment="1">
      <alignment horizontal="center" vertical="center"/>
    </xf>
    <xf numFmtId="177" fontId="8" fillId="0" borderId="39" xfId="0" applyNumberFormat="1" applyFont="1" applyFill="1" applyBorder="1" applyAlignment="1">
      <alignment horizontal="center" vertical="center"/>
    </xf>
    <xf numFmtId="177" fontId="8" fillId="0" borderId="33" xfId="0" applyNumberFormat="1" applyFont="1" applyFill="1" applyBorder="1" applyAlignment="1">
      <alignment horizontal="center" vertical="center"/>
    </xf>
    <xf numFmtId="177" fontId="8" fillId="0" borderId="40" xfId="0" applyNumberFormat="1" applyFont="1" applyBorder="1" applyAlignment="1">
      <alignment horizontal="center" vertical="center"/>
    </xf>
    <xf numFmtId="177" fontId="8" fillId="0" borderId="34" xfId="0" applyNumberFormat="1" applyFont="1" applyBorder="1" applyAlignment="1">
      <alignment horizontal="center" vertical="center"/>
    </xf>
    <xf numFmtId="177" fontId="8" fillId="0" borderId="28" xfId="0" applyNumberFormat="1" applyFont="1" applyBorder="1" applyAlignment="1">
      <alignment horizontal="center" vertical="center"/>
    </xf>
    <xf numFmtId="177" fontId="8" fillId="0" borderId="16" xfId="0" applyNumberFormat="1" applyFont="1" applyFill="1" applyBorder="1" applyAlignment="1">
      <alignment horizontal="center" vertical="center"/>
    </xf>
    <xf numFmtId="177" fontId="8" fillId="0" borderId="26" xfId="0" applyNumberFormat="1" applyFont="1" applyBorder="1" applyAlignment="1">
      <alignment horizontal="center" vertical="center"/>
    </xf>
    <xf numFmtId="177" fontId="8" fillId="0" borderId="17" xfId="0" applyNumberFormat="1" applyFont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7" fontId="8" fillId="0" borderId="23" xfId="0" applyNumberFormat="1" applyFont="1" applyBorder="1" applyAlignment="1">
      <alignment horizontal="center" vertical="center"/>
    </xf>
    <xf numFmtId="0" fontId="8" fillId="0" borderId="26" xfId="0" quotePrefix="1" applyFont="1" applyBorder="1" applyAlignment="1">
      <alignment horizontal="center" vertical="center"/>
    </xf>
    <xf numFmtId="0" fontId="10" fillId="0" borderId="2" xfId="0" applyFont="1" applyFill="1" applyBorder="1"/>
    <xf numFmtId="0" fontId="10" fillId="0" borderId="35" xfId="0" applyFont="1" applyFill="1" applyBorder="1"/>
    <xf numFmtId="0" fontId="10" fillId="0" borderId="36" xfId="0" applyFont="1" applyFill="1" applyBorder="1"/>
    <xf numFmtId="0" fontId="9" fillId="0" borderId="2" xfId="0" applyFont="1" applyFill="1" applyBorder="1" applyAlignment="1">
      <alignment horizontal="right" vertical="center"/>
    </xf>
    <xf numFmtId="177" fontId="11" fillId="0" borderId="7" xfId="0" applyNumberFormat="1" applyFont="1" applyBorder="1" applyAlignment="1">
      <alignment horizontal="center" vertical="center"/>
    </xf>
    <xf numFmtId="0" fontId="7" fillId="0" borderId="19" xfId="0" applyFont="1" applyFill="1" applyBorder="1"/>
    <xf numFmtId="0" fontId="6" fillId="0" borderId="37" xfId="0" quotePrefix="1" applyFont="1" applyBorder="1" applyAlignment="1">
      <alignment horizontal="center" vertical="center"/>
    </xf>
    <xf numFmtId="177" fontId="6" fillId="0" borderId="37" xfId="0" applyNumberFormat="1" applyFont="1" applyBorder="1" applyAlignment="1">
      <alignment horizontal="center" vertical="center"/>
    </xf>
    <xf numFmtId="0" fontId="9" fillId="0" borderId="3" xfId="0" applyFont="1" applyFill="1" applyBorder="1" applyAlignment="1">
      <alignment horizontal="right" vertical="center"/>
    </xf>
    <xf numFmtId="177" fontId="8" fillId="0" borderId="8" xfId="0" applyNumberFormat="1" applyFont="1" applyBorder="1" applyAlignment="1">
      <alignment horizontal="center" vertical="center"/>
    </xf>
    <xf numFmtId="177" fontId="11" fillId="0" borderId="9" xfId="0" applyNumberFormat="1" applyFont="1" applyBorder="1" applyAlignment="1">
      <alignment horizontal="center" vertical="center"/>
    </xf>
    <xf numFmtId="177" fontId="11" fillId="0" borderId="10" xfId="0" applyNumberFormat="1" applyFont="1" applyBorder="1" applyAlignment="1">
      <alignment horizontal="center" vertical="center"/>
    </xf>
    <xf numFmtId="177" fontId="11" fillId="0" borderId="11" xfId="0" applyNumberFormat="1" applyFont="1" applyBorder="1" applyAlignment="1">
      <alignment horizontal="center" vertical="center"/>
    </xf>
    <xf numFmtId="177" fontId="11" fillId="0" borderId="8" xfId="0" applyNumberFormat="1" applyFont="1" applyBorder="1" applyAlignment="1">
      <alignment horizontal="center" vertical="center"/>
    </xf>
    <xf numFmtId="0" fontId="7" fillId="0" borderId="38" xfId="0" applyFont="1" applyFill="1" applyBorder="1" applyAlignment="1">
      <alignment horizontal="left"/>
    </xf>
    <xf numFmtId="177" fontId="6" fillId="0" borderId="24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54" xfId="0" applyFont="1" applyFill="1" applyBorder="1" applyAlignment="1">
      <alignment horizontal="center" vertical="top"/>
    </xf>
    <xf numFmtId="0" fontId="8" fillId="0" borderId="37" xfId="0" applyFont="1" applyFill="1" applyBorder="1" applyAlignment="1">
      <alignment horizontal="center" vertical="top"/>
    </xf>
    <xf numFmtId="0" fontId="8" fillId="0" borderId="18" xfId="0" applyFont="1" applyFill="1" applyBorder="1" applyAlignment="1">
      <alignment horizontal="center" vertical="top"/>
    </xf>
    <xf numFmtId="0" fontId="7" fillId="0" borderId="54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center" vertical="top"/>
    </xf>
    <xf numFmtId="0" fontId="8" fillId="0" borderId="12" xfId="0" applyFont="1" applyFill="1" applyBorder="1" applyAlignment="1">
      <alignment horizontal="center" vertical="top"/>
    </xf>
    <xf numFmtId="0" fontId="8" fillId="0" borderId="55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177" fontId="11" fillId="0" borderId="46" xfId="0" applyNumberFormat="1" applyFont="1" applyFill="1" applyBorder="1" applyAlignment="1">
      <alignment horizontal="center" vertical="center"/>
    </xf>
    <xf numFmtId="177" fontId="11" fillId="0" borderId="47" xfId="0" applyNumberFormat="1" applyFont="1" applyFill="1" applyBorder="1" applyAlignment="1">
      <alignment horizontal="center" vertical="center"/>
    </xf>
    <xf numFmtId="177" fontId="6" fillId="0" borderId="38" xfId="0" applyNumberFormat="1" applyFont="1" applyFill="1" applyBorder="1" applyAlignment="1">
      <alignment horizontal="center" vertical="center"/>
    </xf>
    <xf numFmtId="177" fontId="6" fillId="0" borderId="27" xfId="0" applyNumberFormat="1" applyFont="1" applyFill="1" applyBorder="1" applyAlignment="1">
      <alignment horizontal="center" vertical="center"/>
    </xf>
    <xf numFmtId="177" fontId="8" fillId="0" borderId="27" xfId="0" applyNumberFormat="1" applyFont="1" applyFill="1" applyBorder="1" applyAlignment="1">
      <alignment horizontal="center" vertical="center"/>
    </xf>
    <xf numFmtId="177" fontId="8" fillId="0" borderId="44" xfId="0" applyNumberFormat="1" applyFont="1" applyFill="1" applyBorder="1" applyAlignment="1">
      <alignment horizontal="center" vertical="center"/>
    </xf>
    <xf numFmtId="177" fontId="6" fillId="0" borderId="36" xfId="0" applyNumberFormat="1" applyFont="1" applyBorder="1" applyAlignment="1">
      <alignment horizontal="center" vertical="center"/>
    </xf>
    <xf numFmtId="177" fontId="6" fillId="0" borderId="45" xfId="0" applyNumberFormat="1" applyFont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177" fontId="6" fillId="0" borderId="44" xfId="0" applyNumberFormat="1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177" fontId="8" fillId="0" borderId="47" xfId="0" applyNumberFormat="1" applyFont="1" applyFill="1" applyBorder="1" applyAlignment="1">
      <alignment horizontal="center" vertical="center"/>
    </xf>
    <xf numFmtId="177" fontId="11" fillId="0" borderId="42" xfId="0" applyNumberFormat="1" applyFont="1" applyBorder="1" applyAlignment="1">
      <alignment horizontal="center" vertical="center"/>
    </xf>
    <xf numFmtId="177" fontId="8" fillId="0" borderId="43" xfId="0" applyNumberFormat="1" applyFont="1" applyBorder="1" applyAlignment="1">
      <alignment horizontal="center" vertical="center"/>
    </xf>
    <xf numFmtId="177" fontId="6" fillId="0" borderId="38" xfId="0" applyNumberFormat="1" applyFont="1" applyBorder="1" applyAlignment="1">
      <alignment horizontal="center" vertical="center"/>
    </xf>
    <xf numFmtId="177" fontId="6" fillId="0" borderId="27" xfId="0" applyNumberFormat="1" applyFont="1" applyBorder="1" applyAlignment="1">
      <alignment horizontal="center" vertical="center"/>
    </xf>
    <xf numFmtId="177" fontId="8" fillId="0" borderId="27" xfId="0" applyNumberFormat="1" applyFont="1" applyBorder="1" applyAlignment="1">
      <alignment horizontal="center" vertical="center"/>
    </xf>
    <xf numFmtId="177" fontId="8" fillId="0" borderId="44" xfId="0" applyNumberFormat="1" applyFont="1" applyBorder="1" applyAlignment="1">
      <alignment horizontal="center" vertical="center"/>
    </xf>
    <xf numFmtId="177" fontId="11" fillId="0" borderId="46" xfId="0" applyNumberFormat="1" applyFont="1" applyBorder="1" applyAlignment="1">
      <alignment horizontal="center" vertical="center"/>
    </xf>
    <xf numFmtId="177" fontId="8" fillId="0" borderId="47" xfId="0" applyNumberFormat="1" applyFont="1" applyBorder="1" applyAlignment="1">
      <alignment horizontal="center" vertical="center"/>
    </xf>
    <xf numFmtId="177" fontId="6" fillId="0" borderId="19" xfId="0" applyNumberFormat="1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7" fontId="8" fillId="0" borderId="20" xfId="0" applyNumberFormat="1" applyFont="1" applyBorder="1" applyAlignment="1">
      <alignment horizontal="center" vertical="center"/>
    </xf>
    <xf numFmtId="177" fontId="6" fillId="0" borderId="48" xfId="0" applyNumberFormat="1" applyFont="1" applyBorder="1" applyAlignment="1">
      <alignment horizontal="center" vertical="center"/>
    </xf>
    <xf numFmtId="177" fontId="6" fillId="0" borderId="49" xfId="0" applyNumberFormat="1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zoomScale="90" zoomScaleNormal="90" workbookViewId="0">
      <pane ySplit="7" topLeftCell="A8" activePane="bottomLeft" state="frozen"/>
      <selection pane="bottomLeft" sqref="A1:I1"/>
    </sheetView>
  </sheetViews>
  <sheetFormatPr defaultColWidth="9" defaultRowHeight="15" x14ac:dyDescent="0.25"/>
  <cols>
    <col min="1" max="1" width="11.875" style="2" customWidth="1"/>
    <col min="2" max="2" width="8.875" style="2" customWidth="1"/>
    <col min="3" max="3" width="7.875" style="2" customWidth="1"/>
    <col min="4" max="4" width="6.5" style="2" customWidth="1"/>
    <col min="5" max="6" width="10.5" style="2" customWidth="1"/>
    <col min="7" max="8" width="8.125" style="2" customWidth="1"/>
    <col min="9" max="9" width="9.125" style="2" customWidth="1"/>
    <col min="10" max="16384" width="9" style="2"/>
  </cols>
  <sheetData>
    <row r="1" spans="1:10" s="1" customFormat="1" ht="18.75" x14ac:dyDescent="0.3">
      <c r="A1" s="93" t="s">
        <v>10</v>
      </c>
      <c r="B1" s="94"/>
      <c r="C1" s="94"/>
      <c r="D1" s="94"/>
      <c r="E1" s="94"/>
      <c r="F1" s="94"/>
      <c r="G1" s="94"/>
      <c r="H1" s="94"/>
      <c r="I1" s="94"/>
    </row>
    <row r="2" spans="1:10" s="1" customFormat="1" ht="18.75" x14ac:dyDescent="0.3">
      <c r="A2" s="95" t="s">
        <v>45</v>
      </c>
      <c r="B2" s="95"/>
      <c r="C2" s="95"/>
      <c r="D2" s="95"/>
      <c r="E2" s="95"/>
      <c r="F2" s="95"/>
      <c r="G2" s="95"/>
      <c r="H2" s="95"/>
      <c r="I2" s="95"/>
    </row>
    <row r="3" spans="1:10" ht="15.75" thickBot="1" x14ac:dyDescent="0.3">
      <c r="A3" s="4"/>
      <c r="B3" s="4"/>
      <c r="C3" s="4"/>
      <c r="D3" s="4"/>
      <c r="E3" s="4"/>
      <c r="F3" s="4"/>
      <c r="G3" s="4"/>
      <c r="H3" s="4"/>
      <c r="I3" s="4"/>
    </row>
    <row r="4" spans="1:10" ht="20.25" customHeight="1" thickBot="1" x14ac:dyDescent="0.3">
      <c r="A4" s="96"/>
      <c r="B4" s="106" t="s">
        <v>11</v>
      </c>
      <c r="C4" s="139"/>
      <c r="D4" s="139"/>
      <c r="E4" s="139"/>
      <c r="F4" s="139"/>
      <c r="G4" s="139"/>
      <c r="H4" s="140"/>
      <c r="I4" s="99" t="s">
        <v>12</v>
      </c>
    </row>
    <row r="5" spans="1:10" ht="19.5" customHeight="1" thickBot="1" x14ac:dyDescent="0.3">
      <c r="A5" s="97"/>
      <c r="B5" s="5" t="s">
        <v>0</v>
      </c>
      <c r="C5" s="102" t="s">
        <v>13</v>
      </c>
      <c r="D5" s="103"/>
      <c r="E5" s="104"/>
      <c r="F5" s="105"/>
      <c r="G5" s="106" t="s">
        <v>14</v>
      </c>
      <c r="H5" s="107"/>
      <c r="I5" s="100"/>
    </row>
    <row r="6" spans="1:10" ht="41.25" customHeight="1" x14ac:dyDescent="0.25">
      <c r="A6" s="97"/>
      <c r="B6" s="108" t="s">
        <v>15</v>
      </c>
      <c r="C6" s="108" t="s">
        <v>15</v>
      </c>
      <c r="D6" s="120" t="s">
        <v>16</v>
      </c>
      <c r="E6" s="122" t="s">
        <v>17</v>
      </c>
      <c r="F6" s="123"/>
      <c r="G6" s="108" t="s">
        <v>18</v>
      </c>
      <c r="H6" s="108" t="s">
        <v>16</v>
      </c>
      <c r="I6" s="100"/>
    </row>
    <row r="7" spans="1:10" ht="64.5" customHeight="1" thickBot="1" x14ac:dyDescent="0.3">
      <c r="A7" s="98"/>
      <c r="B7" s="109"/>
      <c r="C7" s="109"/>
      <c r="D7" s="121"/>
      <c r="E7" s="6" t="s">
        <v>19</v>
      </c>
      <c r="F7" s="7" t="s">
        <v>20</v>
      </c>
      <c r="G7" s="109"/>
      <c r="H7" s="118"/>
      <c r="I7" s="101"/>
    </row>
    <row r="8" spans="1:10" ht="16.5" thickBot="1" x14ac:dyDescent="0.3">
      <c r="A8" s="8" t="s">
        <v>21</v>
      </c>
      <c r="B8" s="9"/>
      <c r="C8" s="9"/>
      <c r="D8" s="9"/>
      <c r="E8" s="9"/>
      <c r="F8" s="9"/>
      <c r="G8" s="9"/>
      <c r="H8" s="9"/>
      <c r="I8" s="10"/>
    </row>
    <row r="9" spans="1:10" ht="15.75" x14ac:dyDescent="0.25">
      <c r="A9" s="11" t="s">
        <v>22</v>
      </c>
      <c r="B9" s="12">
        <v>0</v>
      </c>
      <c r="C9" s="13">
        <v>448</v>
      </c>
      <c r="D9" s="14">
        <v>18</v>
      </c>
      <c r="E9" s="15">
        <v>568</v>
      </c>
      <c r="F9" s="16">
        <v>10</v>
      </c>
      <c r="G9" s="17">
        <v>0</v>
      </c>
      <c r="H9" s="18">
        <v>162</v>
      </c>
      <c r="I9" s="19">
        <f>SUM(B9:H9)</f>
        <v>1206</v>
      </c>
      <c r="J9" s="3"/>
    </row>
    <row r="10" spans="1:10" ht="15.75" x14ac:dyDescent="0.25">
      <c r="A10" s="20" t="s">
        <v>23</v>
      </c>
      <c r="B10" s="21">
        <v>0</v>
      </c>
      <c r="C10" s="22">
        <v>462</v>
      </c>
      <c r="D10" s="23">
        <v>6</v>
      </c>
      <c r="E10" s="24">
        <v>270</v>
      </c>
      <c r="F10" s="25">
        <v>0</v>
      </c>
      <c r="G10" s="26">
        <v>0</v>
      </c>
      <c r="H10" s="27">
        <v>54</v>
      </c>
      <c r="I10" s="28">
        <f>SUM(B10:H10)</f>
        <v>792</v>
      </c>
      <c r="J10" s="3"/>
    </row>
    <row r="11" spans="1:10" ht="15.75" x14ac:dyDescent="0.25">
      <c r="A11" s="20" t="s">
        <v>24</v>
      </c>
      <c r="B11" s="21">
        <v>0</v>
      </c>
      <c r="C11" s="22">
        <v>232</v>
      </c>
      <c r="D11" s="23">
        <v>22</v>
      </c>
      <c r="E11" s="24">
        <v>678</v>
      </c>
      <c r="F11" s="25">
        <v>0</v>
      </c>
      <c r="G11" s="26">
        <v>0</v>
      </c>
      <c r="H11" s="27">
        <v>199</v>
      </c>
      <c r="I11" s="29">
        <f>SUM(B11:H11)</f>
        <v>1131</v>
      </c>
      <c r="J11" s="3"/>
    </row>
    <row r="12" spans="1:10" ht="15.75" x14ac:dyDescent="0.25">
      <c r="A12" s="20" t="s">
        <v>25</v>
      </c>
      <c r="B12" s="28">
        <v>2</v>
      </c>
      <c r="C12" s="22">
        <f>293-3</f>
        <v>290</v>
      </c>
      <c r="D12" s="23">
        <v>15</v>
      </c>
      <c r="E12" s="24">
        <v>0</v>
      </c>
      <c r="F12" s="25">
        <v>0</v>
      </c>
      <c r="G12" s="26">
        <v>0</v>
      </c>
      <c r="H12" s="27">
        <v>130</v>
      </c>
      <c r="I12" s="28">
        <f>SUM(B12:H12)</f>
        <v>437</v>
      </c>
      <c r="J12" s="3"/>
    </row>
    <row r="13" spans="1:10" ht="16.5" thickBot="1" x14ac:dyDescent="0.3">
      <c r="A13" s="30" t="s">
        <v>26</v>
      </c>
      <c r="B13" s="31">
        <v>0</v>
      </c>
      <c r="C13" s="32">
        <v>1483</v>
      </c>
      <c r="D13" s="33">
        <v>0</v>
      </c>
      <c r="E13" s="34">
        <v>572</v>
      </c>
      <c r="F13" s="35">
        <v>8</v>
      </c>
      <c r="G13" s="36">
        <v>0</v>
      </c>
      <c r="H13" s="37">
        <v>0</v>
      </c>
      <c r="I13" s="29">
        <f>SUM(B13:H13)</f>
        <v>2063</v>
      </c>
      <c r="J13" s="3"/>
    </row>
    <row r="14" spans="1:10" ht="15.75" x14ac:dyDescent="0.25">
      <c r="A14" s="38" t="s">
        <v>27</v>
      </c>
      <c r="B14" s="39" t="s">
        <v>8</v>
      </c>
      <c r="C14" s="40">
        <f>SUM(C9:C13)</f>
        <v>2915</v>
      </c>
      <c r="D14" s="41">
        <f>SUM(D9:D13)</f>
        <v>61</v>
      </c>
      <c r="E14" s="110">
        <f>SUM(E9:F13)</f>
        <v>2106</v>
      </c>
      <c r="F14" s="111"/>
      <c r="G14" s="42">
        <v>0</v>
      </c>
      <c r="H14" s="43">
        <v>545</v>
      </c>
      <c r="I14" s="44" t="s">
        <v>8</v>
      </c>
      <c r="J14" s="3"/>
    </row>
    <row r="15" spans="1:10" ht="16.5" thickBot="1" x14ac:dyDescent="0.3">
      <c r="A15" s="45" t="s">
        <v>28</v>
      </c>
      <c r="B15" s="46">
        <f>SUM(B9:B13)</f>
        <v>2</v>
      </c>
      <c r="C15" s="112">
        <f>SUM(C14:F14)</f>
        <v>5082</v>
      </c>
      <c r="D15" s="113"/>
      <c r="E15" s="113"/>
      <c r="F15" s="119"/>
      <c r="G15" s="116">
        <v>545</v>
      </c>
      <c r="H15" s="117"/>
      <c r="I15" s="46">
        <f>SUM(I9:I13)</f>
        <v>5629</v>
      </c>
      <c r="J15" s="3"/>
    </row>
    <row r="16" spans="1:10" ht="16.5" thickBot="1" x14ac:dyDescent="0.3">
      <c r="A16" s="8" t="s">
        <v>29</v>
      </c>
      <c r="B16" s="47"/>
      <c r="C16" s="48"/>
      <c r="D16" s="48"/>
      <c r="E16" s="48"/>
      <c r="F16" s="48"/>
      <c r="G16" s="47"/>
      <c r="H16" s="47"/>
      <c r="I16" s="49"/>
      <c r="J16" s="3"/>
    </row>
    <row r="17" spans="1:10" ht="15.75" x14ac:dyDescent="0.25">
      <c r="A17" s="11" t="s">
        <v>1</v>
      </c>
      <c r="B17" s="12">
        <v>0</v>
      </c>
      <c r="C17" s="13">
        <v>713</v>
      </c>
      <c r="D17" s="14">
        <v>52</v>
      </c>
      <c r="E17" s="15">
        <v>476</v>
      </c>
      <c r="F17" s="16">
        <v>0</v>
      </c>
      <c r="G17" s="50">
        <v>112</v>
      </c>
      <c r="H17" s="18">
        <v>461</v>
      </c>
      <c r="I17" s="39">
        <f>SUM(B17:H17)</f>
        <v>1814</v>
      </c>
      <c r="J17" s="3"/>
    </row>
    <row r="18" spans="1:10" ht="15.75" x14ac:dyDescent="0.25">
      <c r="A18" s="20" t="s">
        <v>30</v>
      </c>
      <c r="B18" s="21">
        <v>0</v>
      </c>
      <c r="C18" s="22">
        <v>648</v>
      </c>
      <c r="D18" s="23">
        <v>11</v>
      </c>
      <c r="E18" s="24">
        <v>1770</v>
      </c>
      <c r="F18" s="25">
        <v>0</v>
      </c>
      <c r="G18" s="26">
        <v>0</v>
      </c>
      <c r="H18" s="27">
        <v>99</v>
      </c>
      <c r="I18" s="29">
        <f>SUM(B18:H18)</f>
        <v>2528</v>
      </c>
      <c r="J18" s="3"/>
    </row>
    <row r="19" spans="1:10" ht="16.5" thickBot="1" x14ac:dyDescent="0.3">
      <c r="A19" s="51" t="s">
        <v>2</v>
      </c>
      <c r="B19" s="52">
        <v>0</v>
      </c>
      <c r="C19" s="53">
        <v>98</v>
      </c>
      <c r="D19" s="54">
        <v>26</v>
      </c>
      <c r="E19" s="24">
        <v>908</v>
      </c>
      <c r="F19" s="25">
        <v>0</v>
      </c>
      <c r="G19" s="55">
        <v>0</v>
      </c>
      <c r="H19" s="56">
        <v>246</v>
      </c>
      <c r="I19" s="57">
        <f>SUM(B19:H19)</f>
        <v>1278</v>
      </c>
      <c r="J19" s="3"/>
    </row>
    <row r="20" spans="1:10" ht="15.75" x14ac:dyDescent="0.25">
      <c r="A20" s="38" t="s">
        <v>27</v>
      </c>
      <c r="B20" s="39" t="s">
        <v>8</v>
      </c>
      <c r="C20" s="58">
        <f>SUM(C17:C19)</f>
        <v>1459</v>
      </c>
      <c r="D20" s="59">
        <f>SUM(D17:D19)</f>
        <v>89</v>
      </c>
      <c r="E20" s="110">
        <f>SUM(E17:F19)</f>
        <v>3154</v>
      </c>
      <c r="F20" s="111"/>
      <c r="G20" s="60">
        <f>SUM(G17:G19)</f>
        <v>112</v>
      </c>
      <c r="H20" s="43">
        <f>SUM(H17:H19)</f>
        <v>806</v>
      </c>
      <c r="I20" s="44" t="s">
        <v>8</v>
      </c>
      <c r="J20" s="3"/>
    </row>
    <row r="21" spans="1:10" ht="16.5" thickBot="1" x14ac:dyDescent="0.3">
      <c r="A21" s="61" t="s">
        <v>31</v>
      </c>
      <c r="B21" s="62">
        <v>0</v>
      </c>
      <c r="C21" s="112">
        <f>SUM(C20:F20)</f>
        <v>4702</v>
      </c>
      <c r="D21" s="113"/>
      <c r="E21" s="114"/>
      <c r="F21" s="115"/>
      <c r="G21" s="116">
        <f>SUM(G20:H20)</f>
        <v>918</v>
      </c>
      <c r="H21" s="117"/>
      <c r="I21" s="46">
        <f>SUM(I17:I19)</f>
        <v>5620</v>
      </c>
      <c r="J21" s="3"/>
    </row>
    <row r="22" spans="1:10" ht="16.5" thickBot="1" x14ac:dyDescent="0.3">
      <c r="A22" s="8" t="s">
        <v>32</v>
      </c>
      <c r="B22" s="47"/>
      <c r="C22" s="48"/>
      <c r="D22" s="48"/>
      <c r="E22" s="48"/>
      <c r="F22" s="48"/>
      <c r="G22" s="47"/>
      <c r="H22" s="47"/>
      <c r="I22" s="49"/>
      <c r="J22" s="3"/>
    </row>
    <row r="23" spans="1:10" ht="15.75" x14ac:dyDescent="0.25">
      <c r="A23" s="11" t="s">
        <v>33</v>
      </c>
      <c r="B23" s="12">
        <v>0</v>
      </c>
      <c r="C23" s="13">
        <v>1071</v>
      </c>
      <c r="D23" s="14">
        <v>20</v>
      </c>
      <c r="E23" s="15">
        <v>446</v>
      </c>
      <c r="F23" s="16">
        <v>0</v>
      </c>
      <c r="G23" s="50">
        <v>280</v>
      </c>
      <c r="H23" s="18">
        <v>188</v>
      </c>
      <c r="I23" s="19">
        <f>SUM(B23:H23)</f>
        <v>2005</v>
      </c>
      <c r="J23" s="3"/>
    </row>
    <row r="24" spans="1:10" ht="15.75" x14ac:dyDescent="0.25">
      <c r="A24" s="63" t="s">
        <v>34</v>
      </c>
      <c r="B24" s="64">
        <v>0</v>
      </c>
      <c r="C24" s="65">
        <v>1005</v>
      </c>
      <c r="D24" s="66">
        <v>6</v>
      </c>
      <c r="E24" s="24">
        <v>0</v>
      </c>
      <c r="F24" s="25">
        <v>0</v>
      </c>
      <c r="G24" s="67">
        <f>273-1</f>
        <v>272</v>
      </c>
      <c r="H24" s="68">
        <v>54</v>
      </c>
      <c r="I24" s="69">
        <f>SUM(B24:H24)</f>
        <v>1337</v>
      </c>
      <c r="J24" s="3"/>
    </row>
    <row r="25" spans="1:10" ht="16.5" thickBot="1" x14ac:dyDescent="0.3">
      <c r="A25" s="30" t="s">
        <v>35</v>
      </c>
      <c r="B25" s="31">
        <v>0</v>
      </c>
      <c r="C25" s="32">
        <v>1147</v>
      </c>
      <c r="D25" s="70">
        <v>28</v>
      </c>
      <c r="E25" s="34">
        <v>870</v>
      </c>
      <c r="F25" s="25">
        <v>0</v>
      </c>
      <c r="G25" s="71">
        <v>238</v>
      </c>
      <c r="H25" s="72">
        <v>256</v>
      </c>
      <c r="I25" s="57">
        <f>SUM(B25:H25)</f>
        <v>2539</v>
      </c>
      <c r="J25" s="3"/>
    </row>
    <row r="26" spans="1:10" ht="15.75" x14ac:dyDescent="0.25">
      <c r="A26" s="38" t="s">
        <v>27</v>
      </c>
      <c r="B26" s="39" t="s">
        <v>8</v>
      </c>
      <c r="C26" s="58">
        <f>SUM(C23:C25)</f>
        <v>3223</v>
      </c>
      <c r="D26" s="59">
        <f>SUM(D23:D25)</f>
        <v>54</v>
      </c>
      <c r="E26" s="110">
        <f>SUM(E23:F25)</f>
        <v>1316</v>
      </c>
      <c r="F26" s="124"/>
      <c r="G26" s="73">
        <f>SUM(G23:G25)</f>
        <v>790</v>
      </c>
      <c r="H26" s="43">
        <f>SUM(H23:H25)</f>
        <v>498</v>
      </c>
      <c r="I26" s="44" t="s">
        <v>8</v>
      </c>
      <c r="J26" s="3"/>
    </row>
    <row r="27" spans="1:10" ht="16.5" thickBot="1" x14ac:dyDescent="0.3">
      <c r="A27" s="61" t="s">
        <v>36</v>
      </c>
      <c r="B27" s="62">
        <v>0</v>
      </c>
      <c r="C27" s="112">
        <f>SUM(C26:F26)</f>
        <v>4593</v>
      </c>
      <c r="D27" s="113"/>
      <c r="E27" s="114"/>
      <c r="F27" s="115"/>
      <c r="G27" s="116">
        <f>SUM(G26:H26)</f>
        <v>1288</v>
      </c>
      <c r="H27" s="117"/>
      <c r="I27" s="46">
        <f>SUM(I23:I25)</f>
        <v>5881</v>
      </c>
      <c r="J27" s="3"/>
    </row>
    <row r="28" spans="1:10" ht="16.5" thickBot="1" x14ac:dyDescent="0.3">
      <c r="A28" s="8" t="s">
        <v>37</v>
      </c>
      <c r="B28" s="47"/>
      <c r="C28" s="48"/>
      <c r="D28" s="48"/>
      <c r="E28" s="48"/>
      <c r="F28" s="48"/>
      <c r="G28" s="47"/>
      <c r="H28" s="47"/>
      <c r="I28" s="49"/>
      <c r="J28" s="3"/>
    </row>
    <row r="29" spans="1:10" ht="15.75" x14ac:dyDescent="0.25">
      <c r="A29" s="11" t="s">
        <v>3</v>
      </c>
      <c r="B29" s="12">
        <v>0</v>
      </c>
      <c r="C29" s="13">
        <f>1354</f>
        <v>1354</v>
      </c>
      <c r="D29" s="14">
        <v>88</v>
      </c>
      <c r="E29" s="15">
        <v>266</v>
      </c>
      <c r="F29" s="16">
        <v>0</v>
      </c>
      <c r="G29" s="74">
        <v>0</v>
      </c>
      <c r="H29" s="18">
        <v>253</v>
      </c>
      <c r="I29" s="39">
        <f>SUM(B29:H29)</f>
        <v>1961</v>
      </c>
      <c r="J29" s="3"/>
    </row>
    <row r="30" spans="1:10" ht="15.75" x14ac:dyDescent="0.25">
      <c r="A30" s="20" t="s">
        <v>4</v>
      </c>
      <c r="B30" s="21">
        <v>0</v>
      </c>
      <c r="C30" s="22">
        <f>1236</f>
        <v>1236</v>
      </c>
      <c r="D30" s="23">
        <v>8</v>
      </c>
      <c r="E30" s="24">
        <v>349</v>
      </c>
      <c r="F30" s="25">
        <v>0</v>
      </c>
      <c r="G30" s="26">
        <v>0</v>
      </c>
      <c r="H30" s="27">
        <v>72</v>
      </c>
      <c r="I30" s="29">
        <f>SUM(B30:H30)</f>
        <v>1665</v>
      </c>
      <c r="J30" s="3"/>
    </row>
    <row r="31" spans="1:10" ht="15.75" x14ac:dyDescent="0.25">
      <c r="A31" s="20" t="s">
        <v>38</v>
      </c>
      <c r="B31" s="21">
        <v>0</v>
      </c>
      <c r="C31" s="22">
        <v>935</v>
      </c>
      <c r="D31" s="23">
        <v>810</v>
      </c>
      <c r="E31" s="24">
        <v>48</v>
      </c>
      <c r="F31" s="25">
        <v>0</v>
      </c>
      <c r="G31" s="75">
        <v>299</v>
      </c>
      <c r="H31" s="27">
        <v>544</v>
      </c>
      <c r="I31" s="69">
        <f>SUM(B31:H31)</f>
        <v>2636</v>
      </c>
      <c r="J31" s="3"/>
    </row>
    <row r="32" spans="1:10" ht="16.5" thickBot="1" x14ac:dyDescent="0.3">
      <c r="A32" s="30" t="s">
        <v>5</v>
      </c>
      <c r="B32" s="31">
        <v>0</v>
      </c>
      <c r="C32" s="32">
        <v>943</v>
      </c>
      <c r="D32" s="70">
        <v>14</v>
      </c>
      <c r="E32" s="34">
        <v>1093</v>
      </c>
      <c r="F32" s="35">
        <v>0</v>
      </c>
      <c r="G32" s="76">
        <v>0</v>
      </c>
      <c r="H32" s="72">
        <v>135</v>
      </c>
      <c r="I32" s="57">
        <f>SUM(B32:H32)</f>
        <v>2185</v>
      </c>
      <c r="J32" s="3"/>
    </row>
    <row r="33" spans="1:10" ht="15.75" x14ac:dyDescent="0.25">
      <c r="A33" s="38" t="s">
        <v>27</v>
      </c>
      <c r="B33" s="39" t="s">
        <v>9</v>
      </c>
      <c r="C33" s="58">
        <f>SUM(C29:C32)</f>
        <v>4468</v>
      </c>
      <c r="D33" s="59">
        <f>SUM(D29:D32)</f>
        <v>920</v>
      </c>
      <c r="E33" s="110">
        <f>SUM(E29:F32)</f>
        <v>1756</v>
      </c>
      <c r="F33" s="124"/>
      <c r="G33" s="73">
        <f>SUM(G29:G32)</f>
        <v>299</v>
      </c>
      <c r="H33" s="43">
        <f>SUM(H29:H32)</f>
        <v>1004</v>
      </c>
      <c r="I33" s="44" t="s">
        <v>8</v>
      </c>
      <c r="J33" s="3"/>
    </row>
    <row r="34" spans="1:10" ht="16.5" thickBot="1" x14ac:dyDescent="0.3">
      <c r="A34" s="61" t="s">
        <v>39</v>
      </c>
      <c r="B34" s="62">
        <v>0</v>
      </c>
      <c r="C34" s="112">
        <f>SUM(C33:F33)</f>
        <v>7144</v>
      </c>
      <c r="D34" s="113"/>
      <c r="E34" s="114"/>
      <c r="F34" s="115"/>
      <c r="G34" s="116">
        <f>SUM(G33:H33)</f>
        <v>1303</v>
      </c>
      <c r="H34" s="117"/>
      <c r="I34" s="46">
        <f>SUM(I29:I32)</f>
        <v>8447</v>
      </c>
      <c r="J34" s="3"/>
    </row>
    <row r="35" spans="1:10" ht="16.5" thickBot="1" x14ac:dyDescent="0.3">
      <c r="A35" s="8" t="s">
        <v>6</v>
      </c>
      <c r="B35" s="47"/>
      <c r="C35" s="48"/>
      <c r="D35" s="48"/>
      <c r="E35" s="48"/>
      <c r="F35" s="48"/>
      <c r="G35" s="47"/>
      <c r="H35" s="47"/>
      <c r="I35" s="49"/>
      <c r="J35" s="3"/>
    </row>
    <row r="36" spans="1:10" ht="15.75" x14ac:dyDescent="0.25">
      <c r="A36" s="77" t="s">
        <v>40</v>
      </c>
      <c r="B36" s="12">
        <v>0</v>
      </c>
      <c r="C36" s="13">
        <v>940</v>
      </c>
      <c r="D36" s="14">
        <v>6</v>
      </c>
      <c r="E36" s="15">
        <v>854</v>
      </c>
      <c r="F36" s="16">
        <v>0</v>
      </c>
      <c r="G36" s="50">
        <v>264</v>
      </c>
      <c r="H36" s="18">
        <v>54</v>
      </c>
      <c r="I36" s="19">
        <f>SUM(B36:H36)</f>
        <v>2118</v>
      </c>
      <c r="J36" s="3"/>
    </row>
    <row r="37" spans="1:10" ht="15.75" x14ac:dyDescent="0.25">
      <c r="A37" s="78" t="s">
        <v>41</v>
      </c>
      <c r="B37" s="21">
        <v>0</v>
      </c>
      <c r="C37" s="22">
        <v>606</v>
      </c>
      <c r="D37" s="23">
        <v>17</v>
      </c>
      <c r="E37" s="24">
        <v>953</v>
      </c>
      <c r="F37" s="25">
        <v>0</v>
      </c>
      <c r="G37" s="75">
        <v>316</v>
      </c>
      <c r="H37" s="27">
        <v>158</v>
      </c>
      <c r="I37" s="69">
        <f>SUM(B37:H37)</f>
        <v>2050</v>
      </c>
      <c r="J37" s="3"/>
    </row>
    <row r="38" spans="1:10" ht="16.5" thickBot="1" x14ac:dyDescent="0.3">
      <c r="A38" s="79" t="s">
        <v>7</v>
      </c>
      <c r="B38" s="31">
        <v>0</v>
      </c>
      <c r="C38" s="32">
        <v>1691</v>
      </c>
      <c r="D38" s="70">
        <v>46</v>
      </c>
      <c r="E38" s="34">
        <v>1251</v>
      </c>
      <c r="F38" s="35">
        <v>0</v>
      </c>
      <c r="G38" s="71">
        <v>72</v>
      </c>
      <c r="H38" s="72">
        <v>419</v>
      </c>
      <c r="I38" s="57">
        <f>SUM(B38:H38)</f>
        <v>3479</v>
      </c>
      <c r="J38" s="3"/>
    </row>
    <row r="39" spans="1:10" ht="15.75" x14ac:dyDescent="0.25">
      <c r="A39" s="80" t="s">
        <v>27</v>
      </c>
      <c r="B39" s="39" t="s">
        <v>8</v>
      </c>
      <c r="C39" s="73">
        <f>SUM(C36:C38)</f>
        <v>3237</v>
      </c>
      <c r="D39" s="81">
        <f>SUM(D36:D38)</f>
        <v>69</v>
      </c>
      <c r="E39" s="131">
        <f>SUM(E36:F38)</f>
        <v>3058</v>
      </c>
      <c r="F39" s="132"/>
      <c r="G39" s="60">
        <f>SUM(G36:G38)</f>
        <v>652</v>
      </c>
      <c r="H39" s="43">
        <f>SUM(H36:H38)</f>
        <v>631</v>
      </c>
      <c r="I39" s="44" t="s">
        <v>8</v>
      </c>
      <c r="J39" s="3"/>
    </row>
    <row r="40" spans="1:10" ht="16.5" thickBot="1" x14ac:dyDescent="0.3">
      <c r="A40" s="82" t="s">
        <v>42</v>
      </c>
      <c r="B40" s="83">
        <v>0</v>
      </c>
      <c r="C40" s="133">
        <f>SUM(C39:F39)</f>
        <v>6364</v>
      </c>
      <c r="D40" s="134"/>
      <c r="E40" s="135"/>
      <c r="F40" s="136"/>
      <c r="G40" s="137">
        <f>SUM(G39:H39)</f>
        <v>1283</v>
      </c>
      <c r="H40" s="138"/>
      <c r="I40" s="84">
        <f>SUM(I36:I38)</f>
        <v>7647</v>
      </c>
      <c r="J40" s="3"/>
    </row>
    <row r="41" spans="1:10" ht="16.5" thickTop="1" x14ac:dyDescent="0.25">
      <c r="A41" s="85" t="s">
        <v>27</v>
      </c>
      <c r="B41" s="86" t="s">
        <v>8</v>
      </c>
      <c r="C41" s="87">
        <f>SUM(C14,C20,C26,C33,C39)</f>
        <v>15302</v>
      </c>
      <c r="D41" s="88">
        <f>SUM(D14,D20,D26,D33,D39)</f>
        <v>1193</v>
      </c>
      <c r="E41" s="125">
        <f>SUM(E14,E20,E26,E33,E39)</f>
        <v>11390</v>
      </c>
      <c r="F41" s="126"/>
      <c r="G41" s="87">
        <f>SUM(G14,G20,G26,G33,G39)</f>
        <v>1853</v>
      </c>
      <c r="H41" s="89">
        <f>SUM(H14,H20,H26,H33,H39)</f>
        <v>3484</v>
      </c>
      <c r="I41" s="90" t="s">
        <v>8</v>
      </c>
      <c r="J41" s="3"/>
    </row>
    <row r="42" spans="1:10" ht="16.5" thickBot="1" x14ac:dyDescent="0.3">
      <c r="A42" s="91" t="s">
        <v>43</v>
      </c>
      <c r="B42" s="92">
        <f>SUM(B15,B21,B27,B34,B40)</f>
        <v>2</v>
      </c>
      <c r="C42" s="127">
        <f>SUM(C41:F41)</f>
        <v>27885</v>
      </c>
      <c r="D42" s="128"/>
      <c r="E42" s="129"/>
      <c r="F42" s="130"/>
      <c r="G42" s="116">
        <f>SUM(G41:H41)</f>
        <v>5337</v>
      </c>
      <c r="H42" s="117"/>
      <c r="I42" s="46">
        <f>SUM(I15,I21,I27,I34,I40)</f>
        <v>33224</v>
      </c>
      <c r="J42" s="3"/>
    </row>
    <row r="43" spans="1:10" x14ac:dyDescent="0.25">
      <c r="D43" s="3"/>
      <c r="I43" s="3"/>
    </row>
    <row r="44" spans="1:10" x14ac:dyDescent="0.25">
      <c r="A44" s="2" t="s">
        <v>44</v>
      </c>
    </row>
    <row r="47" spans="1:10" x14ac:dyDescent="0.25">
      <c r="B47" s="3"/>
    </row>
  </sheetData>
  <mergeCells count="31">
    <mergeCell ref="E41:F41"/>
    <mergeCell ref="C42:F42"/>
    <mergeCell ref="G42:H42"/>
    <mergeCell ref="E39:F39"/>
    <mergeCell ref="C40:F40"/>
    <mergeCell ref="G40:H40"/>
    <mergeCell ref="E33:F33"/>
    <mergeCell ref="C34:F34"/>
    <mergeCell ref="G34:H34"/>
    <mergeCell ref="E26:F26"/>
    <mergeCell ref="C27:F27"/>
    <mergeCell ref="G27:H27"/>
    <mergeCell ref="E20:F20"/>
    <mergeCell ref="C21:F21"/>
    <mergeCell ref="G21:H21"/>
    <mergeCell ref="H6:H7"/>
    <mergeCell ref="E14:F14"/>
    <mergeCell ref="C15:F15"/>
    <mergeCell ref="G15:H15"/>
    <mergeCell ref="D6:D7"/>
    <mergeCell ref="E6:F6"/>
    <mergeCell ref="G6:G7"/>
    <mergeCell ref="A1:I1"/>
    <mergeCell ref="A2:I2"/>
    <mergeCell ref="A4:A7"/>
    <mergeCell ref="B4:H4"/>
    <mergeCell ref="I4:I7"/>
    <mergeCell ref="C5:F5"/>
    <mergeCell ref="G5:H5"/>
    <mergeCell ref="B6:B7"/>
    <mergeCell ref="C6:C7"/>
  </mergeCells>
  <phoneticPr fontId="1" type="noConversion"/>
  <printOptions horizontalCentered="1"/>
  <pageMargins left="0.55118110236220474" right="0.55118110236220474" top="0.59055118110236227" bottom="0.59055118110236227" header="0.31496062992125984" footer="0.51181102362204722"/>
  <pageSetup paperSize="9" orientation="portrait" r:id="rId1"/>
  <headerFooter alignWithMargins="0"/>
  <ignoredErrors>
    <ignoredError sqref="C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資助安老院舍服務分區宿位名額總表</vt:lpstr>
    </vt:vector>
  </TitlesOfParts>
  <Company>Hong Kong SAR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 Kong SAR Government</dc:creator>
  <cp:lastModifiedBy>A(E)4</cp:lastModifiedBy>
  <cp:lastPrinted>2023-02-20T02:02:11Z</cp:lastPrinted>
  <dcterms:created xsi:type="dcterms:W3CDTF">1999-04-01T01:30:50Z</dcterms:created>
  <dcterms:modified xsi:type="dcterms:W3CDTF">2026-04-23T01:09:25Z</dcterms:modified>
  <cp:contentStatus/>
</cp:coreProperties>
</file>