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quehoilam\Desktop\Chris\Quarterly Stat\2026-06\"/>
    </mc:Choice>
  </mc:AlternateContent>
  <xr:revisionPtr revIDLastSave="0" documentId="13_ncr:1_{5DC3D34F-3691-4ACF-8838-3B5D0A3071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資助安老院舍服務分區宿位名額總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2" l="1"/>
  <c r="E39" i="2"/>
  <c r="C30" i="2"/>
  <c r="C29" i="2"/>
  <c r="G24" i="2"/>
  <c r="B15" i="2"/>
  <c r="C12" i="2" l="1"/>
  <c r="I11" i="2" l="1"/>
  <c r="I12" i="2"/>
  <c r="I13" i="2"/>
  <c r="I10" i="2"/>
  <c r="I9" i="2"/>
  <c r="I15" i="2" l="1"/>
  <c r="E33" i="2"/>
  <c r="E26" i="2"/>
  <c r="E20" i="2"/>
  <c r="E14" i="2"/>
  <c r="H39" i="2" l="1"/>
  <c r="G39" i="2"/>
  <c r="G40" i="2" s="1"/>
  <c r="D39" i="2"/>
  <c r="C39" i="2"/>
  <c r="I38" i="2"/>
  <c r="I37" i="2"/>
  <c r="I36" i="2"/>
  <c r="H33" i="2"/>
  <c r="H41" i="2" s="1"/>
  <c r="G33" i="2"/>
  <c r="D33" i="2"/>
  <c r="C33" i="2"/>
  <c r="I32" i="2"/>
  <c r="I31" i="2"/>
  <c r="I30" i="2"/>
  <c r="I29" i="2"/>
  <c r="H26" i="2"/>
  <c r="G26" i="2"/>
  <c r="G27" i="2" s="1"/>
  <c r="D26" i="2"/>
  <c r="C26" i="2"/>
  <c r="I25" i="2"/>
  <c r="I24" i="2"/>
  <c r="I23" i="2"/>
  <c r="H20" i="2"/>
  <c r="G20" i="2"/>
  <c r="G41" i="2" s="1"/>
  <c r="D20" i="2"/>
  <c r="C20" i="2"/>
  <c r="I19" i="2"/>
  <c r="I18" i="2"/>
  <c r="I17" i="2"/>
  <c r="D14" i="2"/>
  <c r="C14" i="2"/>
  <c r="C41" i="2" l="1"/>
  <c r="C21" i="2"/>
  <c r="G34" i="2"/>
  <c r="D41" i="2"/>
  <c r="I27" i="2"/>
  <c r="C27" i="2"/>
  <c r="G42" i="2"/>
  <c r="I40" i="2"/>
  <c r="C40" i="2"/>
  <c r="C34" i="2"/>
  <c r="I21" i="2"/>
  <c r="E41" i="2"/>
  <c r="I34" i="2"/>
  <c r="G21" i="2"/>
  <c r="C15" i="2"/>
  <c r="C42" i="2" l="1"/>
  <c r="I42" i="2"/>
</calcChain>
</file>

<file path=xl/sharedStrings.xml><?xml version="1.0" encoding="utf-8"?>
<sst xmlns="http://schemas.openxmlformats.org/spreadsheetml/2006/main" count="62" uniqueCount="45">
  <si>
    <t>資助安老院舍服務分區宿位名額總表</t>
    <phoneticPr fontId="1" type="noConversion"/>
  </si>
  <si>
    <t>宿位名額</t>
    <phoneticPr fontId="1" type="noConversion"/>
  </si>
  <si>
    <t>總數</t>
    <phoneticPr fontId="1" type="noConversion"/>
  </si>
  <si>
    <t>安老院</t>
    <phoneticPr fontId="1" type="noConversion"/>
  </si>
  <si>
    <t>護養院</t>
    <phoneticPr fontId="1" type="noConversion"/>
  </si>
  <si>
    <t>香港島</t>
    <phoneticPr fontId="1" type="noConversion"/>
  </si>
  <si>
    <t>東區</t>
    <phoneticPr fontId="1" type="noConversion"/>
  </si>
  <si>
    <t>灣仔</t>
    <phoneticPr fontId="1" type="noConversion"/>
  </si>
  <si>
    <t>中西區</t>
    <phoneticPr fontId="1" type="noConversion"/>
  </si>
  <si>
    <t>離島</t>
    <phoneticPr fontId="1" type="noConversion"/>
  </si>
  <si>
    <t>南區</t>
    <phoneticPr fontId="1" type="noConversion"/>
  </si>
  <si>
    <t>西九龍</t>
    <phoneticPr fontId="1" type="noConversion"/>
  </si>
  <si>
    <t>深水埗</t>
    <phoneticPr fontId="1" type="noConversion"/>
  </si>
  <si>
    <t>九龍城</t>
    <phoneticPr fontId="1" type="noConversion"/>
  </si>
  <si>
    <t>油尖旺</t>
    <phoneticPr fontId="1" type="noConversion"/>
  </si>
  <si>
    <t>東九龍</t>
    <phoneticPr fontId="1" type="noConversion"/>
  </si>
  <si>
    <t>黃大仙</t>
    <phoneticPr fontId="1" type="noConversion"/>
  </si>
  <si>
    <t>西貢</t>
    <phoneticPr fontId="1" type="noConversion"/>
  </si>
  <si>
    <t>觀塘</t>
    <phoneticPr fontId="1" type="noConversion"/>
  </si>
  <si>
    <t>東新界</t>
    <phoneticPr fontId="1" type="noConversion"/>
  </si>
  <si>
    <t>沙田</t>
    <phoneticPr fontId="1" type="noConversion"/>
  </si>
  <si>
    <t>大埔</t>
    <phoneticPr fontId="1" type="noConversion"/>
  </si>
  <si>
    <t>北區</t>
    <phoneticPr fontId="1" type="noConversion"/>
  </si>
  <si>
    <t>元朗</t>
    <phoneticPr fontId="1" type="noConversion"/>
  </si>
  <si>
    <t>西新界</t>
    <phoneticPr fontId="1" type="noConversion"/>
  </si>
  <si>
    <t>屯門</t>
    <phoneticPr fontId="1" type="noConversion"/>
  </si>
  <si>
    <t>荃灣</t>
    <phoneticPr fontId="1" type="noConversion"/>
  </si>
  <si>
    <t>葵青</t>
    <phoneticPr fontId="1" type="noConversion"/>
  </si>
  <si>
    <t>-</t>
    <phoneticPr fontId="1" type="noConversion"/>
  </si>
  <si>
    <t>護理安老院*</t>
    <phoneticPr fontId="1" type="noConversion"/>
  </si>
  <si>
    <r>
      <t xml:space="preserve">* </t>
    </r>
    <r>
      <rPr>
        <sz val="11"/>
        <color theme="1"/>
        <rFont val="細明體"/>
        <family val="3"/>
        <charset val="136"/>
      </rPr>
      <t>包括提供持續照顧的護理安老宿位。</t>
    </r>
    <phoneticPr fontId="1" type="noConversion"/>
  </si>
  <si>
    <t>合約
院舍</t>
    <phoneticPr fontId="1" type="noConversion"/>
  </si>
  <si>
    <t>-</t>
  </si>
  <si>
    <r>
      <t>非政府機構營運的津助院舍</t>
    </r>
    <r>
      <rPr>
        <b/>
        <sz val="11"/>
        <rFont val="Times New Roman"/>
        <family val="1"/>
      </rPr>
      <t xml:space="preserve"> </t>
    </r>
    <phoneticPr fontId="1" type="noConversion"/>
  </si>
  <si>
    <r>
      <t>參與「改善買位計劃」的私營安老院</t>
    </r>
    <r>
      <rPr>
        <b/>
        <sz val="11"/>
        <rFont val="Times New Roman"/>
        <family val="1"/>
      </rPr>
      <t xml:space="preserve">   </t>
    </r>
    <phoneticPr fontId="1" type="noConversion"/>
  </si>
  <si>
    <r>
      <t>非政府機構營運的津助及自負盈虧院舍</t>
    </r>
    <r>
      <rPr>
        <b/>
        <sz val="11"/>
        <rFont val="Times New Roman"/>
        <family val="1"/>
      </rPr>
      <t xml:space="preserve"> </t>
    </r>
    <phoneticPr fontId="1" type="noConversion"/>
  </si>
  <si>
    <r>
      <t>小計</t>
    </r>
    <r>
      <rPr>
        <b/>
        <i/>
        <sz val="11"/>
        <rFont val="Times New Roman"/>
        <family val="1"/>
      </rPr>
      <t>:</t>
    </r>
    <phoneticPr fontId="1" type="noConversion"/>
  </si>
  <si>
    <r>
      <t>香港總數</t>
    </r>
    <r>
      <rPr>
        <b/>
        <sz val="11"/>
        <rFont val="Times New Roman"/>
        <family val="1"/>
      </rPr>
      <t>:</t>
    </r>
    <phoneticPr fontId="1" type="noConversion"/>
  </si>
  <si>
    <r>
      <t>西九龍總數</t>
    </r>
    <r>
      <rPr>
        <b/>
        <sz val="11"/>
        <rFont val="Times New Roman"/>
        <family val="1"/>
      </rPr>
      <t>:</t>
    </r>
    <phoneticPr fontId="1" type="noConversion"/>
  </si>
  <si>
    <r>
      <t>東九龍總數</t>
    </r>
    <r>
      <rPr>
        <b/>
        <sz val="11"/>
        <rFont val="Times New Roman"/>
        <family val="1"/>
      </rPr>
      <t>:</t>
    </r>
    <phoneticPr fontId="1" type="noConversion"/>
  </si>
  <si>
    <r>
      <t>東新界總數</t>
    </r>
    <r>
      <rPr>
        <b/>
        <sz val="11"/>
        <rFont val="Times New Roman"/>
        <family val="1"/>
      </rPr>
      <t>:</t>
    </r>
    <phoneticPr fontId="1" type="noConversion"/>
  </si>
  <si>
    <r>
      <t>西新界總數</t>
    </r>
    <r>
      <rPr>
        <b/>
        <sz val="11"/>
        <rFont val="Times New Roman"/>
        <family val="1"/>
      </rPr>
      <t>:</t>
    </r>
    <phoneticPr fontId="1" type="noConversion"/>
  </si>
  <si>
    <r>
      <t>全港總數</t>
    </r>
    <r>
      <rPr>
        <b/>
        <sz val="11"/>
        <rFont val="Times New Roman"/>
        <family val="1"/>
      </rPr>
      <t>:</t>
    </r>
    <phoneticPr fontId="1" type="noConversion"/>
  </si>
  <si>
    <t>改善
甲一级</t>
    <phoneticPr fontId="1" type="noConversion"/>
  </si>
  <si>
    <t>30.6.2026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</si>
</sst>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##\ ###"/>
  </numFmts>
  <fonts count="13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細明體"/>
      <family val="3"/>
      <charset val="136"/>
    </font>
    <font>
      <b/>
      <sz val="14"/>
      <name val="新細明體"/>
      <family val="1"/>
      <charset val="136"/>
    </font>
    <font>
      <b/>
      <sz val="14"/>
      <name val="Times New Roman"/>
      <family val="1"/>
    </font>
    <font>
      <b/>
      <sz val="11"/>
      <name val="Times New Roman"/>
      <family val="1"/>
    </font>
    <font>
      <b/>
      <sz val="11"/>
      <name val="新細明體"/>
      <family val="1"/>
      <charset val="136"/>
    </font>
    <font>
      <sz val="11"/>
      <name val="Times New Roman"/>
      <family val="1"/>
    </font>
    <font>
      <b/>
      <i/>
      <sz val="11"/>
      <name val="新細明體"/>
      <family val="1"/>
      <charset val="136"/>
    </font>
    <font>
      <sz val="11"/>
      <name val="新細明體"/>
      <family val="1"/>
      <charset val="136"/>
    </font>
    <font>
      <b/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3" fillId="0" borderId="0" xfId="0" applyFont="1" applyFill="1"/>
    <xf numFmtId="0" fontId="2" fillId="0" borderId="0" xfId="0" applyFont="1" applyFill="1"/>
    <xf numFmtId="176" fontId="2" fillId="0" borderId="0" xfId="0" applyNumberFormat="1" applyFont="1" applyFill="1"/>
    <xf numFmtId="0" fontId="7" fillId="0" borderId="0" xfId="0" applyFont="1" applyFill="1" applyAlignment="1">
      <alignment horizontal="centerContinuous"/>
    </xf>
    <xf numFmtId="0" fontId="8" fillId="0" borderId="13" xfId="0" applyFont="1" applyFill="1" applyBorder="1" applyAlignment="1">
      <alignment horizontal="center" vertical="top"/>
    </xf>
    <xf numFmtId="0" fontId="10" fillId="0" borderId="19" xfId="0" applyFont="1" applyFill="1" applyBorder="1"/>
    <xf numFmtId="0" fontId="9" fillId="0" borderId="0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11" fillId="0" borderId="1" xfId="0" applyFont="1" applyFill="1" applyBorder="1"/>
    <xf numFmtId="0" fontId="9" fillId="0" borderId="1" xfId="0" applyNumberFormat="1" applyFont="1" applyFill="1" applyBorder="1" applyAlignment="1">
      <alignment horizontal="center" vertical="center"/>
    </xf>
    <xf numFmtId="177" fontId="9" fillId="0" borderId="7" xfId="0" applyNumberFormat="1" applyFont="1" applyFill="1" applyBorder="1" applyAlignment="1">
      <alignment horizontal="center" vertical="center"/>
    </xf>
    <xf numFmtId="177" fontId="9" fillId="0" borderId="5" xfId="0" applyNumberFormat="1" applyFont="1" applyFill="1" applyBorder="1" applyAlignment="1">
      <alignment horizontal="center" vertical="center"/>
    </xf>
    <xf numFmtId="0" fontId="9" fillId="0" borderId="4" xfId="0" quotePrefix="1" applyNumberFormat="1" applyFont="1" applyFill="1" applyBorder="1" applyAlignment="1">
      <alignment horizontal="center" vertical="center"/>
    </xf>
    <xf numFmtId="177" fontId="9" fillId="0" borderId="6" xfId="0" applyNumberFormat="1" applyFont="1" applyFill="1" applyBorder="1" applyAlignment="1">
      <alignment horizontal="center" vertical="center"/>
    </xf>
    <xf numFmtId="177" fontId="9" fillId="0" borderId="54" xfId="0" applyNumberFormat="1" applyFont="1" applyFill="1" applyBorder="1" applyAlignment="1">
      <alignment horizontal="center" vertical="center"/>
    </xf>
    <xf numFmtId="0" fontId="11" fillId="0" borderId="21" xfId="0" applyFont="1" applyFill="1" applyBorder="1"/>
    <xf numFmtId="0" fontId="9" fillId="0" borderId="21" xfId="0" applyNumberFormat="1" applyFont="1" applyFill="1" applyBorder="1" applyAlignment="1">
      <alignment horizontal="center" vertical="center"/>
    </xf>
    <xf numFmtId="177" fontId="9" fillId="0" borderId="22" xfId="0" applyNumberFormat="1" applyFont="1" applyFill="1" applyBorder="1" applyAlignment="1">
      <alignment horizontal="center" vertical="center"/>
    </xf>
    <xf numFmtId="177" fontId="9" fillId="0" borderId="14" xfId="0" applyNumberFormat="1" applyFont="1" applyFill="1" applyBorder="1" applyAlignment="1">
      <alignment horizontal="center" vertical="center"/>
    </xf>
    <xf numFmtId="0" fontId="9" fillId="0" borderId="23" xfId="0" applyNumberFormat="1" applyFont="1" applyFill="1" applyBorder="1" applyAlignment="1">
      <alignment horizontal="center" vertical="center"/>
    </xf>
    <xf numFmtId="177" fontId="9" fillId="0" borderId="15" xfId="0" applyNumberFormat="1" applyFont="1" applyFill="1" applyBorder="1" applyAlignment="1">
      <alignment horizontal="center" vertical="center"/>
    </xf>
    <xf numFmtId="177" fontId="9" fillId="0" borderId="21" xfId="0" applyNumberFormat="1" applyFont="1" applyFill="1" applyBorder="1" applyAlignment="1">
      <alignment horizontal="center" vertical="center"/>
    </xf>
    <xf numFmtId="177" fontId="9" fillId="0" borderId="37" xfId="0" applyNumberFormat="1" applyFont="1" applyFill="1" applyBorder="1" applyAlignment="1">
      <alignment horizontal="center" vertical="center"/>
    </xf>
    <xf numFmtId="0" fontId="11" fillId="0" borderId="24" xfId="0" applyFont="1" applyFill="1" applyBorder="1"/>
    <xf numFmtId="0" fontId="9" fillId="0" borderId="24" xfId="0" applyNumberFormat="1" applyFont="1" applyFill="1" applyBorder="1" applyAlignment="1">
      <alignment horizontal="center" vertical="center"/>
    </xf>
    <xf numFmtId="177" fontId="9" fillId="0" borderId="25" xfId="0" applyNumberFormat="1" applyFont="1" applyFill="1" applyBorder="1" applyAlignment="1">
      <alignment horizontal="center" vertical="center"/>
    </xf>
    <xf numFmtId="0" fontId="9" fillId="0" borderId="16" xfId="0" applyNumberFormat="1" applyFont="1" applyFill="1" applyBorder="1" applyAlignment="1">
      <alignment horizontal="center" vertical="center"/>
    </xf>
    <xf numFmtId="177" fontId="9" fillId="0" borderId="16" xfId="0" applyNumberFormat="1" applyFont="1" applyFill="1" applyBorder="1" applyAlignment="1">
      <alignment horizontal="center" vertical="center"/>
    </xf>
    <xf numFmtId="0" fontId="9" fillId="0" borderId="17" xfId="0" applyNumberFormat="1" applyFont="1" applyFill="1" applyBorder="1" applyAlignment="1">
      <alignment horizontal="center" vertical="center"/>
    </xf>
    <xf numFmtId="0" fontId="9" fillId="0" borderId="26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right" vertical="center"/>
    </xf>
    <xf numFmtId="177" fontId="9" fillId="0" borderId="1" xfId="0" applyNumberFormat="1" applyFont="1" applyFill="1" applyBorder="1" applyAlignment="1">
      <alignment horizontal="center" vertical="center"/>
    </xf>
    <xf numFmtId="177" fontId="12" fillId="0" borderId="2" xfId="0" applyNumberFormat="1" applyFont="1" applyFill="1" applyBorder="1" applyAlignment="1">
      <alignment horizontal="center" vertical="center"/>
    </xf>
    <xf numFmtId="177" fontId="12" fillId="0" borderId="5" xfId="0" applyNumberFormat="1" applyFont="1" applyFill="1" applyBorder="1" applyAlignment="1">
      <alignment horizontal="center" vertical="center"/>
    </xf>
    <xf numFmtId="0" fontId="12" fillId="0" borderId="4" xfId="0" applyNumberFormat="1" applyFont="1" applyFill="1" applyBorder="1" applyAlignment="1">
      <alignment horizontal="center" vertical="center"/>
    </xf>
    <xf numFmtId="177" fontId="12" fillId="0" borderId="6" xfId="0" applyNumberFormat="1" applyFont="1" applyFill="1" applyBorder="1" applyAlignment="1">
      <alignment horizontal="center" vertical="center"/>
    </xf>
    <xf numFmtId="177" fontId="12" fillId="0" borderId="1" xfId="0" applyNumberFormat="1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vertical="center"/>
    </xf>
    <xf numFmtId="177" fontId="7" fillId="0" borderId="18" xfId="0" applyNumberFormat="1" applyFont="1" applyFill="1" applyBorder="1" applyAlignment="1">
      <alignment horizontal="center" vertical="center"/>
    </xf>
    <xf numFmtId="177" fontId="9" fillId="0" borderId="0" xfId="0" applyNumberFormat="1" applyFont="1" applyFill="1" applyBorder="1" applyAlignment="1">
      <alignment horizontal="center" vertical="center"/>
    </xf>
    <xf numFmtId="177" fontId="9" fillId="0" borderId="20" xfId="0" applyNumberFormat="1" applyFont="1" applyFill="1" applyBorder="1" applyAlignment="1">
      <alignment horizontal="center" vertical="center"/>
    </xf>
    <xf numFmtId="177" fontId="9" fillId="0" borderId="4" xfId="0" applyNumberFormat="1" applyFont="1" applyFill="1" applyBorder="1" applyAlignment="1">
      <alignment horizontal="center" vertical="center"/>
    </xf>
    <xf numFmtId="0" fontId="11" fillId="0" borderId="28" xfId="0" applyFont="1" applyFill="1" applyBorder="1"/>
    <xf numFmtId="0" fontId="9" fillId="0" borderId="28" xfId="0" applyNumberFormat="1" applyFont="1" applyFill="1" applyBorder="1" applyAlignment="1">
      <alignment horizontal="center" vertical="center"/>
    </xf>
    <xf numFmtId="177" fontId="9" fillId="0" borderId="29" xfId="0" applyNumberFormat="1" applyFont="1" applyFill="1" applyBorder="1" applyAlignment="1">
      <alignment horizontal="center" vertical="center"/>
    </xf>
    <xf numFmtId="177" fontId="9" fillId="0" borderId="30" xfId="0" applyNumberFormat="1" applyFont="1" applyFill="1" applyBorder="1" applyAlignment="1">
      <alignment horizontal="center" vertical="center"/>
    </xf>
    <xf numFmtId="0" fontId="9" fillId="0" borderId="31" xfId="0" applyNumberFormat="1" applyFont="1" applyFill="1" applyBorder="1" applyAlignment="1">
      <alignment horizontal="center" vertical="center"/>
    </xf>
    <xf numFmtId="177" fontId="9" fillId="0" borderId="41" xfId="0" applyNumberFormat="1" applyFont="1" applyFill="1" applyBorder="1" applyAlignment="1">
      <alignment horizontal="center" vertical="center"/>
    </xf>
    <xf numFmtId="177" fontId="9" fillId="0" borderId="24" xfId="0" applyNumberFormat="1" applyFont="1" applyFill="1" applyBorder="1" applyAlignment="1">
      <alignment horizontal="center" vertical="center"/>
    </xf>
    <xf numFmtId="177" fontId="12" fillId="0" borderId="4" xfId="0" applyNumberFormat="1" applyFont="1" applyFill="1" applyBorder="1" applyAlignment="1">
      <alignment horizontal="center" vertical="center"/>
    </xf>
    <xf numFmtId="177" fontId="12" fillId="0" borderId="7" xfId="0" applyNumberFormat="1" applyFont="1" applyFill="1" applyBorder="1" applyAlignment="1">
      <alignment horizontal="center" vertical="center"/>
    </xf>
    <xf numFmtId="0" fontId="8" fillId="0" borderId="18" xfId="0" applyFont="1" applyFill="1" applyBorder="1"/>
    <xf numFmtId="0" fontId="7" fillId="0" borderId="18" xfId="0" applyNumberFormat="1" applyFont="1" applyFill="1" applyBorder="1" applyAlignment="1">
      <alignment horizontal="center" vertical="center"/>
    </xf>
    <xf numFmtId="0" fontId="11" fillId="0" borderId="32" xfId="0" applyFont="1" applyFill="1" applyBorder="1"/>
    <xf numFmtId="0" fontId="9" fillId="0" borderId="32" xfId="0" applyNumberFormat="1" applyFont="1" applyFill="1" applyBorder="1" applyAlignment="1">
      <alignment horizontal="center" vertical="center"/>
    </xf>
    <xf numFmtId="177" fontId="9" fillId="0" borderId="39" xfId="0" applyNumberFormat="1" applyFont="1" applyFill="1" applyBorder="1" applyAlignment="1">
      <alignment horizontal="center" vertical="center"/>
    </xf>
    <xf numFmtId="177" fontId="9" fillId="0" borderId="33" xfId="0" applyNumberFormat="1" applyFont="1" applyFill="1" applyBorder="1" applyAlignment="1">
      <alignment horizontal="center" vertical="center"/>
    </xf>
    <xf numFmtId="177" fontId="9" fillId="0" borderId="40" xfId="0" applyNumberFormat="1" applyFont="1" applyFill="1" applyBorder="1" applyAlignment="1">
      <alignment horizontal="center" vertical="center"/>
    </xf>
    <xf numFmtId="177" fontId="9" fillId="0" borderId="34" xfId="0" applyNumberFormat="1" applyFont="1" applyFill="1" applyBorder="1" applyAlignment="1">
      <alignment horizontal="center" vertical="center"/>
    </xf>
    <xf numFmtId="177" fontId="9" fillId="0" borderId="28" xfId="0" applyNumberFormat="1" applyFont="1" applyFill="1" applyBorder="1" applyAlignment="1">
      <alignment horizontal="center" vertical="center"/>
    </xf>
    <xf numFmtId="177" fontId="9" fillId="0" borderId="26" xfId="0" applyNumberFormat="1" applyFont="1" applyFill="1" applyBorder="1" applyAlignment="1">
      <alignment horizontal="center" vertical="center"/>
    </xf>
    <xf numFmtId="177" fontId="9" fillId="0" borderId="17" xfId="0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177" fontId="9" fillId="0" borderId="23" xfId="0" applyNumberFormat="1" applyFont="1" applyFill="1" applyBorder="1" applyAlignment="1">
      <alignment horizontal="center" vertical="center"/>
    </xf>
    <xf numFmtId="0" fontId="9" fillId="0" borderId="26" xfId="0" quotePrefix="1" applyNumberFormat="1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35" xfId="0" applyFont="1" applyFill="1" applyBorder="1"/>
    <xf numFmtId="0" fontId="11" fillId="0" borderId="36" xfId="0" applyFont="1" applyFill="1" applyBorder="1"/>
    <xf numFmtId="0" fontId="10" fillId="0" borderId="2" xfId="0" applyFont="1" applyFill="1" applyBorder="1" applyAlignment="1">
      <alignment horizontal="right" vertical="center"/>
    </xf>
    <xf numFmtId="0" fontId="8" fillId="0" borderId="19" xfId="0" applyFont="1" applyFill="1" applyBorder="1"/>
    <xf numFmtId="0" fontId="7" fillId="0" borderId="37" xfId="0" quotePrefix="1" applyNumberFormat="1" applyFont="1" applyFill="1" applyBorder="1" applyAlignment="1">
      <alignment horizontal="center" vertical="center"/>
    </xf>
    <xf numFmtId="177" fontId="7" fillId="0" borderId="37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right" vertical="center"/>
    </xf>
    <xf numFmtId="177" fontId="9" fillId="0" borderId="8" xfId="0" applyNumberFormat="1" applyFont="1" applyFill="1" applyBorder="1" applyAlignment="1">
      <alignment horizontal="center" vertical="center"/>
    </xf>
    <xf numFmtId="177" fontId="12" fillId="0" borderId="9" xfId="0" applyNumberFormat="1" applyFont="1" applyFill="1" applyBorder="1" applyAlignment="1">
      <alignment horizontal="center" vertical="center"/>
    </xf>
    <xf numFmtId="177" fontId="12" fillId="0" borderId="10" xfId="0" applyNumberFormat="1" applyFont="1" applyFill="1" applyBorder="1" applyAlignment="1">
      <alignment horizontal="center" vertical="center"/>
    </xf>
    <xf numFmtId="177" fontId="12" fillId="0" borderId="11" xfId="0" applyNumberFormat="1" applyFont="1" applyFill="1" applyBorder="1" applyAlignment="1">
      <alignment horizontal="center" vertical="center"/>
    </xf>
    <xf numFmtId="177" fontId="12" fillId="0" borderId="8" xfId="0" applyNumberFormat="1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left"/>
    </xf>
    <xf numFmtId="177" fontId="7" fillId="0" borderId="24" xfId="0" applyNumberFormat="1" applyFont="1" applyFill="1" applyBorder="1" applyAlignment="1">
      <alignment horizontal="center" vertical="center"/>
    </xf>
    <xf numFmtId="0" fontId="9" fillId="0" borderId="0" xfId="0" applyFont="1" applyFill="1"/>
    <xf numFmtId="176" fontId="9" fillId="0" borderId="0" xfId="0" applyNumberFormat="1" applyFont="1" applyFill="1"/>
    <xf numFmtId="177" fontId="9" fillId="0" borderId="0" xfId="0" applyNumberFormat="1" applyFont="1" applyFill="1" applyBorder="1" applyAlignment="1">
      <alignment horizontal="center" vertical="center"/>
    </xf>
    <xf numFmtId="177" fontId="12" fillId="0" borderId="42" xfId="0" applyNumberFormat="1" applyFont="1" applyFill="1" applyBorder="1" applyAlignment="1">
      <alignment horizontal="center" vertical="center"/>
    </xf>
    <xf numFmtId="177" fontId="9" fillId="0" borderId="43" xfId="0" applyNumberFormat="1" applyFont="1" applyFill="1" applyBorder="1" applyAlignment="1">
      <alignment horizontal="center" vertical="center"/>
    </xf>
    <xf numFmtId="177" fontId="7" fillId="0" borderId="38" xfId="0" applyNumberFormat="1" applyFont="1" applyFill="1" applyBorder="1" applyAlignment="1">
      <alignment horizontal="center" vertical="center"/>
    </xf>
    <xf numFmtId="177" fontId="7" fillId="0" borderId="27" xfId="0" applyNumberFormat="1" applyFont="1" applyFill="1" applyBorder="1" applyAlignment="1">
      <alignment horizontal="center" vertical="center"/>
    </xf>
    <xf numFmtId="177" fontId="9" fillId="0" borderId="27" xfId="0" applyNumberFormat="1" applyFont="1" applyFill="1" applyBorder="1" applyAlignment="1">
      <alignment horizontal="center" vertical="center"/>
    </xf>
    <xf numFmtId="177" fontId="9" fillId="0" borderId="44" xfId="0" applyNumberFormat="1" applyFont="1" applyFill="1" applyBorder="1" applyAlignment="1">
      <alignment horizontal="center" vertical="center"/>
    </xf>
    <xf numFmtId="177" fontId="7" fillId="0" borderId="36" xfId="0" applyNumberFormat="1" applyFont="1" applyFill="1" applyBorder="1" applyAlignment="1">
      <alignment horizontal="center" vertical="center"/>
    </xf>
    <xf numFmtId="177" fontId="7" fillId="0" borderId="45" xfId="0" applyNumberFormat="1" applyFont="1" applyFill="1" applyBorder="1" applyAlignment="1">
      <alignment horizontal="center" vertical="center"/>
    </xf>
    <xf numFmtId="177" fontId="12" fillId="0" borderId="46" xfId="0" applyNumberFormat="1" applyFont="1" applyFill="1" applyBorder="1" applyAlignment="1">
      <alignment horizontal="center" vertical="center"/>
    </xf>
    <xf numFmtId="177" fontId="9" fillId="0" borderId="47" xfId="0" applyNumberFormat="1" applyFont="1" applyFill="1" applyBorder="1" applyAlignment="1">
      <alignment horizontal="center" vertical="center"/>
    </xf>
    <xf numFmtId="177" fontId="7" fillId="0" borderId="19" xfId="0" applyNumberFormat="1" applyFont="1" applyFill="1" applyBorder="1" applyAlignment="1">
      <alignment horizontal="center" vertical="center"/>
    </xf>
    <xf numFmtId="177" fontId="7" fillId="0" borderId="0" xfId="0" applyNumberFormat="1" applyFont="1" applyFill="1" applyBorder="1" applyAlignment="1">
      <alignment horizontal="center" vertical="center"/>
    </xf>
    <xf numFmtId="177" fontId="9" fillId="0" borderId="0" xfId="0" applyNumberFormat="1" applyFont="1" applyFill="1" applyBorder="1" applyAlignment="1">
      <alignment horizontal="center" vertical="center"/>
    </xf>
    <xf numFmtId="177" fontId="9" fillId="0" borderId="20" xfId="0" applyNumberFormat="1" applyFont="1" applyFill="1" applyBorder="1" applyAlignment="1">
      <alignment horizontal="center" vertical="center"/>
    </xf>
    <xf numFmtId="177" fontId="7" fillId="0" borderId="48" xfId="0" applyNumberFormat="1" applyFont="1" applyFill="1" applyBorder="1" applyAlignment="1">
      <alignment horizontal="center" vertical="center"/>
    </xf>
    <xf numFmtId="177" fontId="7" fillId="0" borderId="49" xfId="0" applyNumberFormat="1" applyFont="1" applyFill="1" applyBorder="1" applyAlignment="1">
      <alignment horizontal="center" vertical="center"/>
    </xf>
    <xf numFmtId="177" fontId="12" fillId="0" borderId="47" xfId="0" applyNumberFormat="1" applyFont="1" applyFill="1" applyBorder="1" applyAlignment="1">
      <alignment horizontal="center" vertical="center"/>
    </xf>
    <xf numFmtId="0" fontId="8" fillId="0" borderId="50" xfId="0" applyFont="1" applyFill="1" applyBorder="1" applyAlignment="1">
      <alignment horizontal="center" vertical="center" wrapText="1"/>
    </xf>
    <xf numFmtId="0" fontId="9" fillId="0" borderId="51" xfId="0" applyFont="1" applyFill="1" applyBorder="1" applyAlignment="1">
      <alignment horizontal="center" vertical="center"/>
    </xf>
    <xf numFmtId="177" fontId="7" fillId="0" borderId="44" xfId="0" applyNumberFormat="1" applyFont="1" applyFill="1" applyBorder="1" applyAlignment="1">
      <alignment horizontal="center" vertical="center"/>
    </xf>
    <xf numFmtId="0" fontId="8" fillId="0" borderId="52" xfId="0" applyFont="1" applyFill="1" applyBorder="1" applyAlignment="1">
      <alignment horizontal="center" vertical="center" wrapText="1"/>
    </xf>
    <xf numFmtId="0" fontId="9" fillId="0" borderId="53" xfId="0" applyFont="1" applyFill="1" applyBorder="1" applyAlignment="1">
      <alignment horizontal="center" vertical="center" wrapText="1"/>
    </xf>
    <xf numFmtId="0" fontId="8" fillId="0" borderId="46" xfId="0" applyFont="1" applyFill="1" applyBorder="1" applyAlignment="1">
      <alignment horizontal="center" vertical="center" wrapText="1"/>
    </xf>
    <xf numFmtId="0" fontId="9" fillId="0" borderId="47" xfId="0" applyFont="1" applyFill="1" applyBorder="1" applyAlignment="1">
      <alignment horizontal="center" vertical="center" wrapText="1"/>
    </xf>
    <xf numFmtId="0" fontId="7" fillId="0" borderId="5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54" xfId="0" applyFont="1" applyFill="1" applyBorder="1" applyAlignment="1">
      <alignment horizontal="center" vertical="top"/>
    </xf>
    <xf numFmtId="0" fontId="9" fillId="0" borderId="37" xfId="0" applyFont="1" applyFill="1" applyBorder="1" applyAlignment="1">
      <alignment horizontal="center" vertical="top"/>
    </xf>
    <xf numFmtId="0" fontId="9" fillId="0" borderId="18" xfId="0" applyFont="1" applyFill="1" applyBorder="1" applyAlignment="1">
      <alignment horizontal="center" vertical="top"/>
    </xf>
    <xf numFmtId="0" fontId="8" fillId="0" borderId="13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55" xfId="0" applyFont="1" applyFill="1" applyBorder="1" applyAlignment="1">
      <alignment horizontal="center" vertical="center"/>
    </xf>
    <xf numFmtId="0" fontId="8" fillId="0" borderId="54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top"/>
    </xf>
    <xf numFmtId="0" fontId="7" fillId="0" borderId="12" xfId="0" applyFont="1" applyFill="1" applyBorder="1" applyAlignment="1">
      <alignment horizontal="center" vertical="top"/>
    </xf>
    <xf numFmtId="0" fontId="9" fillId="0" borderId="12" xfId="0" applyFont="1" applyFill="1" applyBorder="1" applyAlignment="1">
      <alignment horizontal="center" vertical="top"/>
    </xf>
    <xf numFmtId="0" fontId="9" fillId="0" borderId="55" xfId="0" applyFont="1" applyFill="1" applyBorder="1" applyAlignment="1">
      <alignment horizontal="center" vertical="top"/>
    </xf>
    <xf numFmtId="0" fontId="7" fillId="0" borderId="55" xfId="0" applyFont="1" applyFill="1" applyBorder="1" applyAlignment="1">
      <alignment horizontal="center" vertical="center"/>
    </xf>
    <xf numFmtId="0" fontId="8" fillId="0" borderId="56" xfId="0" applyFont="1" applyFill="1" applyBorder="1" applyAlignment="1">
      <alignment horizontal="center" vertical="center" wrapText="1"/>
    </xf>
    <xf numFmtId="0" fontId="8" fillId="0" borderId="45" xfId="0" applyFont="1" applyFill="1" applyBorder="1" applyAlignment="1">
      <alignment horizontal="center" vertical="center" wrapText="1"/>
    </xf>
    <xf numFmtId="177" fontId="9" fillId="0" borderId="46" xfId="0" applyNumberFormat="1" applyFont="1" applyFill="1" applyBorder="1" applyAlignment="1">
      <alignment horizontal="center" vertical="center"/>
    </xf>
    <xf numFmtId="177" fontId="9" fillId="0" borderId="57" xfId="0" applyNumberFormat="1" applyFont="1" applyFill="1" applyBorder="1" applyAlignment="1">
      <alignment horizontal="center" vertical="center"/>
    </xf>
    <xf numFmtId="177" fontId="9" fillId="0" borderId="58" xfId="0" applyNumberFormat="1" applyFont="1" applyFill="1" applyBorder="1" applyAlignment="1">
      <alignment horizontal="center" vertical="center"/>
    </xf>
    <xf numFmtId="0" fontId="9" fillId="0" borderId="57" xfId="0" applyFont="1" applyFill="1" applyBorder="1" applyAlignment="1">
      <alignment horizontal="center" vertical="center"/>
    </xf>
    <xf numFmtId="0" fontId="9" fillId="0" borderId="58" xfId="0" applyFont="1" applyFill="1" applyBorder="1" applyAlignment="1">
      <alignment horizontal="center" vertical="center"/>
    </xf>
    <xf numFmtId="177" fontId="9" fillId="0" borderId="56" xfId="0" applyNumberFormat="1" applyFont="1" applyFill="1" applyBorder="1" applyAlignment="1">
      <alignment horizontal="center" vertical="center"/>
    </xf>
    <xf numFmtId="177" fontId="9" fillId="0" borderId="45" xfId="0" applyNumberFormat="1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zoomScaleNormal="100" workbookViewId="0">
      <pane ySplit="7" topLeftCell="A8" activePane="bottomLeft" state="frozen"/>
      <selection pane="bottomLeft" activeCell="K19" sqref="K19"/>
    </sheetView>
  </sheetViews>
  <sheetFormatPr defaultColWidth="9" defaultRowHeight="15"/>
  <cols>
    <col min="1" max="1" width="11.875" style="2" customWidth="1"/>
    <col min="2" max="2" width="8.875" style="2" customWidth="1"/>
    <col min="3" max="3" width="7.875" style="2" customWidth="1"/>
    <col min="4" max="4" width="6.5" style="2" customWidth="1"/>
    <col min="5" max="6" width="10.5" style="2" customWidth="1"/>
    <col min="7" max="8" width="8.125" style="2" customWidth="1"/>
    <col min="9" max="9" width="9.125" style="2" customWidth="1"/>
    <col min="10" max="16384" width="9" style="2"/>
  </cols>
  <sheetData>
    <row r="1" spans="1:10" s="1" customFormat="1" ht="18.75">
      <c r="A1" s="109" t="s">
        <v>0</v>
      </c>
      <c r="B1" s="110"/>
      <c r="C1" s="110"/>
      <c r="D1" s="110"/>
      <c r="E1" s="110"/>
      <c r="F1" s="110"/>
      <c r="G1" s="110"/>
      <c r="H1" s="110"/>
      <c r="I1" s="110"/>
    </row>
    <row r="2" spans="1:10" s="1" customFormat="1" ht="18.75">
      <c r="A2" s="111" t="s">
        <v>44</v>
      </c>
      <c r="B2" s="111"/>
      <c r="C2" s="111"/>
      <c r="D2" s="111"/>
      <c r="E2" s="111"/>
      <c r="F2" s="111"/>
      <c r="G2" s="111"/>
      <c r="H2" s="111"/>
      <c r="I2" s="111"/>
    </row>
    <row r="3" spans="1:10" ht="15.75" thickBot="1">
      <c r="A3" s="4"/>
      <c r="B3" s="4"/>
      <c r="C3" s="4"/>
      <c r="D3" s="4"/>
      <c r="E3" s="4"/>
      <c r="F3" s="4"/>
      <c r="G3" s="4"/>
      <c r="H3" s="4"/>
      <c r="I3" s="4"/>
    </row>
    <row r="4" spans="1:10" ht="20.25" customHeight="1" thickBot="1">
      <c r="A4" s="112"/>
      <c r="B4" s="115" t="s">
        <v>1</v>
      </c>
      <c r="C4" s="116"/>
      <c r="D4" s="116"/>
      <c r="E4" s="116"/>
      <c r="F4" s="116"/>
      <c r="G4" s="116"/>
      <c r="H4" s="117"/>
      <c r="I4" s="118" t="s">
        <v>2</v>
      </c>
    </row>
    <row r="5" spans="1:10" ht="19.5" customHeight="1" thickBot="1">
      <c r="A5" s="113"/>
      <c r="B5" s="5" t="s">
        <v>3</v>
      </c>
      <c r="C5" s="121" t="s">
        <v>29</v>
      </c>
      <c r="D5" s="122"/>
      <c r="E5" s="123"/>
      <c r="F5" s="124"/>
      <c r="G5" s="115" t="s">
        <v>4</v>
      </c>
      <c r="H5" s="125"/>
      <c r="I5" s="119"/>
    </row>
    <row r="6" spans="1:10" ht="41.25" customHeight="1">
      <c r="A6" s="113"/>
      <c r="B6" s="101" t="s">
        <v>33</v>
      </c>
      <c r="C6" s="101" t="s">
        <v>33</v>
      </c>
      <c r="D6" s="104" t="s">
        <v>31</v>
      </c>
      <c r="E6" s="106" t="s">
        <v>34</v>
      </c>
      <c r="F6" s="107"/>
      <c r="G6" s="101" t="s">
        <v>35</v>
      </c>
      <c r="H6" s="101" t="s">
        <v>31</v>
      </c>
      <c r="I6" s="119"/>
    </row>
    <row r="7" spans="1:10" ht="64.5" customHeight="1" thickBot="1">
      <c r="A7" s="114"/>
      <c r="B7" s="108"/>
      <c r="C7" s="108"/>
      <c r="D7" s="105"/>
      <c r="E7" s="126" t="s">
        <v>43</v>
      </c>
      <c r="F7" s="127"/>
      <c r="G7" s="108"/>
      <c r="H7" s="102"/>
      <c r="I7" s="120"/>
    </row>
    <row r="8" spans="1:10" ht="16.5" thickBot="1">
      <c r="A8" s="6" t="s">
        <v>5</v>
      </c>
      <c r="B8" s="7"/>
      <c r="C8" s="7"/>
      <c r="D8" s="7"/>
      <c r="E8" s="7"/>
      <c r="F8" s="7"/>
      <c r="G8" s="7"/>
      <c r="H8" s="7"/>
      <c r="I8" s="8"/>
    </row>
    <row r="9" spans="1:10" ht="15.75">
      <c r="A9" s="9" t="s">
        <v>6</v>
      </c>
      <c r="B9" s="10">
        <v>0</v>
      </c>
      <c r="C9" s="11">
        <v>448</v>
      </c>
      <c r="D9" s="12">
        <v>18</v>
      </c>
      <c r="E9" s="128">
        <v>568</v>
      </c>
      <c r="F9" s="93"/>
      <c r="G9" s="13">
        <v>0</v>
      </c>
      <c r="H9" s="14">
        <v>162</v>
      </c>
      <c r="I9" s="15">
        <f>SUM(B9:H9)</f>
        <v>1196</v>
      </c>
      <c r="J9" s="3"/>
    </row>
    <row r="10" spans="1:10" ht="15.75">
      <c r="A10" s="16" t="s">
        <v>7</v>
      </c>
      <c r="B10" s="17">
        <v>0</v>
      </c>
      <c r="C10" s="18">
        <v>462</v>
      </c>
      <c r="D10" s="19">
        <v>6</v>
      </c>
      <c r="E10" s="129">
        <v>270</v>
      </c>
      <c r="F10" s="130"/>
      <c r="G10" s="20">
        <v>0</v>
      </c>
      <c r="H10" s="21">
        <v>54</v>
      </c>
      <c r="I10" s="22">
        <f>SUM(B10:H10)</f>
        <v>792</v>
      </c>
      <c r="J10" s="3"/>
    </row>
    <row r="11" spans="1:10" ht="15.75">
      <c r="A11" s="16" t="s">
        <v>8</v>
      </c>
      <c r="B11" s="17">
        <v>0</v>
      </c>
      <c r="C11" s="18">
        <v>232</v>
      </c>
      <c r="D11" s="19">
        <v>22</v>
      </c>
      <c r="E11" s="129">
        <v>678</v>
      </c>
      <c r="F11" s="130"/>
      <c r="G11" s="20">
        <v>0</v>
      </c>
      <c r="H11" s="21">
        <v>199</v>
      </c>
      <c r="I11" s="23">
        <f>SUM(B11:H11)</f>
        <v>1131</v>
      </c>
      <c r="J11" s="3"/>
    </row>
    <row r="12" spans="1:10" ht="15.75">
      <c r="A12" s="16" t="s">
        <v>9</v>
      </c>
      <c r="B12" s="22">
        <v>2</v>
      </c>
      <c r="C12" s="18">
        <f>293-3</f>
        <v>290</v>
      </c>
      <c r="D12" s="19">
        <v>15</v>
      </c>
      <c r="E12" s="131">
        <v>0</v>
      </c>
      <c r="F12" s="132"/>
      <c r="G12" s="20">
        <v>0</v>
      </c>
      <c r="H12" s="21">
        <v>130</v>
      </c>
      <c r="I12" s="22">
        <f>SUM(B12:H12)</f>
        <v>437</v>
      </c>
      <c r="J12" s="3"/>
    </row>
    <row r="13" spans="1:10" ht="16.5" thickBot="1">
      <c r="A13" s="24" t="s">
        <v>10</v>
      </c>
      <c r="B13" s="25">
        <v>0</v>
      </c>
      <c r="C13" s="26">
        <v>1491</v>
      </c>
      <c r="D13" s="27">
        <v>0</v>
      </c>
      <c r="E13" s="133">
        <v>572</v>
      </c>
      <c r="F13" s="134"/>
      <c r="G13" s="30">
        <v>0</v>
      </c>
      <c r="H13" s="29">
        <v>0</v>
      </c>
      <c r="I13" s="23">
        <f>SUM(B13:H13)</f>
        <v>2063</v>
      </c>
      <c r="J13" s="3"/>
    </row>
    <row r="14" spans="1:10" ht="15.75">
      <c r="A14" s="31" t="s">
        <v>36</v>
      </c>
      <c r="B14" s="32" t="s">
        <v>28</v>
      </c>
      <c r="C14" s="33">
        <f>SUM(C9:C13)</f>
        <v>2923</v>
      </c>
      <c r="D14" s="34">
        <f>SUM(D9:D13)</f>
        <v>61</v>
      </c>
      <c r="E14" s="92">
        <f>SUM(E9:F13)</f>
        <v>2088</v>
      </c>
      <c r="F14" s="100"/>
      <c r="G14" s="35">
        <v>0</v>
      </c>
      <c r="H14" s="36">
        <v>545</v>
      </c>
      <c r="I14" s="37" t="s">
        <v>28</v>
      </c>
      <c r="J14" s="3"/>
    </row>
    <row r="15" spans="1:10" ht="16.5" thickBot="1">
      <c r="A15" s="38" t="s">
        <v>37</v>
      </c>
      <c r="B15" s="39">
        <f>SUM(B9:B13)</f>
        <v>2</v>
      </c>
      <c r="C15" s="86">
        <f>SUM(C14:F14)</f>
        <v>5072</v>
      </c>
      <c r="D15" s="87"/>
      <c r="E15" s="87"/>
      <c r="F15" s="103"/>
      <c r="G15" s="90">
        <v>545</v>
      </c>
      <c r="H15" s="91"/>
      <c r="I15" s="39">
        <f>SUM(I9:I13)</f>
        <v>5619</v>
      </c>
      <c r="J15" s="3"/>
    </row>
    <row r="16" spans="1:10" ht="16.5" thickBot="1">
      <c r="A16" s="6" t="s">
        <v>11</v>
      </c>
      <c r="B16" s="40"/>
      <c r="C16" s="83"/>
      <c r="D16" s="83"/>
      <c r="E16" s="83"/>
      <c r="F16" s="83"/>
      <c r="G16" s="40"/>
      <c r="H16" s="40"/>
      <c r="I16" s="41"/>
      <c r="J16" s="3"/>
    </row>
    <row r="17" spans="1:10" ht="15.75">
      <c r="A17" s="9" t="s">
        <v>12</v>
      </c>
      <c r="B17" s="10">
        <v>0</v>
      </c>
      <c r="C17" s="11">
        <v>713</v>
      </c>
      <c r="D17" s="12">
        <v>52</v>
      </c>
      <c r="E17" s="128">
        <v>476</v>
      </c>
      <c r="F17" s="93"/>
      <c r="G17" s="42">
        <v>112</v>
      </c>
      <c r="H17" s="14">
        <v>461</v>
      </c>
      <c r="I17" s="32">
        <f>SUM(B17:H17)</f>
        <v>1814</v>
      </c>
      <c r="J17" s="3"/>
    </row>
    <row r="18" spans="1:10" ht="15.75">
      <c r="A18" s="16" t="s">
        <v>13</v>
      </c>
      <c r="B18" s="17">
        <v>0</v>
      </c>
      <c r="C18" s="18">
        <v>648</v>
      </c>
      <c r="D18" s="19">
        <v>11</v>
      </c>
      <c r="E18" s="129">
        <v>1770</v>
      </c>
      <c r="F18" s="130"/>
      <c r="G18" s="20">
        <v>0</v>
      </c>
      <c r="H18" s="21">
        <v>99</v>
      </c>
      <c r="I18" s="23">
        <f>SUM(B18:H18)</f>
        <v>2528</v>
      </c>
      <c r="J18" s="3"/>
    </row>
    <row r="19" spans="1:10" ht="16.5" thickBot="1">
      <c r="A19" s="43" t="s">
        <v>14</v>
      </c>
      <c r="B19" s="44">
        <v>0</v>
      </c>
      <c r="C19" s="45">
        <v>98</v>
      </c>
      <c r="D19" s="46">
        <v>26</v>
      </c>
      <c r="E19" s="133">
        <v>913</v>
      </c>
      <c r="F19" s="134"/>
      <c r="G19" s="47">
        <v>0</v>
      </c>
      <c r="H19" s="48">
        <v>246</v>
      </c>
      <c r="I19" s="49">
        <f>SUM(B19:H19)</f>
        <v>1283</v>
      </c>
      <c r="J19" s="3"/>
    </row>
    <row r="20" spans="1:10" ht="15.75">
      <c r="A20" s="31" t="s">
        <v>36</v>
      </c>
      <c r="B20" s="32" t="s">
        <v>28</v>
      </c>
      <c r="C20" s="50">
        <f>SUM(C17:C19)</f>
        <v>1459</v>
      </c>
      <c r="D20" s="51">
        <f>SUM(D17:D19)</f>
        <v>89</v>
      </c>
      <c r="E20" s="92">
        <f>SUM(E17:F19)</f>
        <v>3159</v>
      </c>
      <c r="F20" s="100"/>
      <c r="G20" s="33">
        <f>SUM(G17:G19)</f>
        <v>112</v>
      </c>
      <c r="H20" s="36">
        <f>SUM(H17:H19)</f>
        <v>806</v>
      </c>
      <c r="I20" s="37" t="s">
        <v>28</v>
      </c>
      <c r="J20" s="3"/>
    </row>
    <row r="21" spans="1:10" ht="16.5" thickBot="1">
      <c r="A21" s="52" t="s">
        <v>38</v>
      </c>
      <c r="B21" s="53">
        <v>0</v>
      </c>
      <c r="C21" s="86">
        <f>SUM(C20:F20)</f>
        <v>4707</v>
      </c>
      <c r="D21" s="87"/>
      <c r="E21" s="88"/>
      <c r="F21" s="89"/>
      <c r="G21" s="90">
        <f>SUM(G20:H20)</f>
        <v>918</v>
      </c>
      <c r="H21" s="91"/>
      <c r="I21" s="39">
        <f>SUM(I17:I19)</f>
        <v>5625</v>
      </c>
      <c r="J21" s="3"/>
    </row>
    <row r="22" spans="1:10" ht="16.5" thickBot="1">
      <c r="A22" s="6" t="s">
        <v>15</v>
      </c>
      <c r="B22" s="40"/>
      <c r="C22" s="83"/>
      <c r="D22" s="83"/>
      <c r="E22" s="83"/>
      <c r="F22" s="83"/>
      <c r="G22" s="40"/>
      <c r="H22" s="40"/>
      <c r="I22" s="41"/>
      <c r="J22" s="3"/>
    </row>
    <row r="23" spans="1:10" ht="15.75">
      <c r="A23" s="9" t="s">
        <v>16</v>
      </c>
      <c r="B23" s="10">
        <v>0</v>
      </c>
      <c r="C23" s="11">
        <v>1071</v>
      </c>
      <c r="D23" s="12">
        <v>20</v>
      </c>
      <c r="E23" s="128">
        <v>446</v>
      </c>
      <c r="F23" s="93"/>
      <c r="G23" s="42">
        <v>280</v>
      </c>
      <c r="H23" s="14">
        <v>188</v>
      </c>
      <c r="I23" s="15">
        <f>SUM(B23:H23)</f>
        <v>2005</v>
      </c>
      <c r="J23" s="3"/>
    </row>
    <row r="24" spans="1:10" ht="15.75">
      <c r="A24" s="54" t="s">
        <v>17</v>
      </c>
      <c r="B24" s="55">
        <v>0</v>
      </c>
      <c r="C24" s="56">
        <v>1005</v>
      </c>
      <c r="D24" s="57">
        <v>6</v>
      </c>
      <c r="E24" s="131">
        <v>0</v>
      </c>
      <c r="F24" s="132"/>
      <c r="G24" s="58">
        <f>273-1</f>
        <v>272</v>
      </c>
      <c r="H24" s="59">
        <v>54</v>
      </c>
      <c r="I24" s="60">
        <f>SUM(B24:H24)</f>
        <v>1337</v>
      </c>
      <c r="J24" s="3"/>
    </row>
    <row r="25" spans="1:10" ht="16.5" thickBot="1">
      <c r="A25" s="24" t="s">
        <v>18</v>
      </c>
      <c r="B25" s="25">
        <v>0</v>
      </c>
      <c r="C25" s="26">
        <v>1147</v>
      </c>
      <c r="D25" s="28">
        <v>28</v>
      </c>
      <c r="E25" s="133">
        <v>870</v>
      </c>
      <c r="F25" s="134"/>
      <c r="G25" s="61">
        <v>238</v>
      </c>
      <c r="H25" s="62">
        <v>256</v>
      </c>
      <c r="I25" s="49">
        <f>SUM(B25:H25)</f>
        <v>2539</v>
      </c>
      <c r="J25" s="3"/>
    </row>
    <row r="26" spans="1:10" ht="15.75">
      <c r="A26" s="31" t="s">
        <v>36</v>
      </c>
      <c r="B26" s="32" t="s">
        <v>28</v>
      </c>
      <c r="C26" s="50">
        <f>SUM(C23:C25)</f>
        <v>3223</v>
      </c>
      <c r="D26" s="51">
        <f>SUM(D23:D25)</f>
        <v>54</v>
      </c>
      <c r="E26" s="92">
        <f>SUM(E23:F25)</f>
        <v>1316</v>
      </c>
      <c r="F26" s="93"/>
      <c r="G26" s="50">
        <f>SUM(G23:G25)</f>
        <v>790</v>
      </c>
      <c r="H26" s="36">
        <f>SUM(H23:H25)</f>
        <v>498</v>
      </c>
      <c r="I26" s="37" t="s">
        <v>28</v>
      </c>
      <c r="J26" s="3"/>
    </row>
    <row r="27" spans="1:10" ht="16.5" thickBot="1">
      <c r="A27" s="52" t="s">
        <v>39</v>
      </c>
      <c r="B27" s="53">
        <v>0</v>
      </c>
      <c r="C27" s="86">
        <f>SUM(C26:F26)</f>
        <v>4593</v>
      </c>
      <c r="D27" s="87"/>
      <c r="E27" s="88"/>
      <c r="F27" s="89"/>
      <c r="G27" s="90">
        <f>SUM(G26:H26)</f>
        <v>1288</v>
      </c>
      <c r="H27" s="91"/>
      <c r="I27" s="39">
        <f>SUM(I23:I25)</f>
        <v>5881</v>
      </c>
      <c r="J27" s="3"/>
    </row>
    <row r="28" spans="1:10" ht="16.5" thickBot="1">
      <c r="A28" s="6" t="s">
        <v>19</v>
      </c>
      <c r="B28" s="40"/>
      <c r="C28" s="83"/>
      <c r="D28" s="83"/>
      <c r="E28" s="83"/>
      <c r="F28" s="83"/>
      <c r="G28" s="40"/>
      <c r="H28" s="40"/>
      <c r="I28" s="41"/>
      <c r="J28" s="3"/>
    </row>
    <row r="29" spans="1:10" ht="15.75">
      <c r="A29" s="9" t="s">
        <v>20</v>
      </c>
      <c r="B29" s="10">
        <v>0</v>
      </c>
      <c r="C29" s="11">
        <f>1354</f>
        <v>1354</v>
      </c>
      <c r="D29" s="12">
        <v>88</v>
      </c>
      <c r="E29" s="128">
        <v>266</v>
      </c>
      <c r="F29" s="93"/>
      <c r="G29" s="63">
        <v>0</v>
      </c>
      <c r="H29" s="14">
        <v>253</v>
      </c>
      <c r="I29" s="32">
        <f>SUM(B29:H29)</f>
        <v>1961</v>
      </c>
      <c r="J29" s="3"/>
    </row>
    <row r="30" spans="1:10" ht="15.75">
      <c r="A30" s="16" t="s">
        <v>21</v>
      </c>
      <c r="B30" s="17">
        <v>0</v>
      </c>
      <c r="C30" s="18">
        <f>1236</f>
        <v>1236</v>
      </c>
      <c r="D30" s="19">
        <v>8</v>
      </c>
      <c r="E30" s="129">
        <v>349</v>
      </c>
      <c r="F30" s="130"/>
      <c r="G30" s="20">
        <v>0</v>
      </c>
      <c r="H30" s="21">
        <v>72</v>
      </c>
      <c r="I30" s="23">
        <f>SUM(B30:H30)</f>
        <v>1665</v>
      </c>
      <c r="J30" s="3"/>
    </row>
    <row r="31" spans="1:10" ht="15.75">
      <c r="A31" s="16" t="s">
        <v>22</v>
      </c>
      <c r="B31" s="17">
        <v>0</v>
      </c>
      <c r="C31" s="18">
        <v>935</v>
      </c>
      <c r="D31" s="19">
        <v>810</v>
      </c>
      <c r="E31" s="129">
        <v>48</v>
      </c>
      <c r="F31" s="130"/>
      <c r="G31" s="64">
        <v>299</v>
      </c>
      <c r="H31" s="21">
        <v>544</v>
      </c>
      <c r="I31" s="60">
        <f>SUM(B31:H31)</f>
        <v>2636</v>
      </c>
      <c r="J31" s="3"/>
    </row>
    <row r="32" spans="1:10" ht="16.5" thickBot="1">
      <c r="A32" s="24" t="s">
        <v>23</v>
      </c>
      <c r="B32" s="25">
        <v>0</v>
      </c>
      <c r="C32" s="26">
        <v>943</v>
      </c>
      <c r="D32" s="28">
        <v>14</v>
      </c>
      <c r="E32" s="133">
        <v>1101</v>
      </c>
      <c r="F32" s="134"/>
      <c r="G32" s="65">
        <v>0</v>
      </c>
      <c r="H32" s="62">
        <v>135</v>
      </c>
      <c r="I32" s="49">
        <f>SUM(B32:H32)</f>
        <v>2193</v>
      </c>
      <c r="J32" s="3"/>
    </row>
    <row r="33" spans="1:10" ht="15.75">
      <c r="A33" s="31" t="s">
        <v>36</v>
      </c>
      <c r="B33" s="32" t="s">
        <v>32</v>
      </c>
      <c r="C33" s="50">
        <f>SUM(C29:C32)</f>
        <v>4468</v>
      </c>
      <c r="D33" s="51">
        <f>SUM(D29:D32)</f>
        <v>920</v>
      </c>
      <c r="E33" s="92">
        <f>SUM(E29:F32)</f>
        <v>1764</v>
      </c>
      <c r="F33" s="93"/>
      <c r="G33" s="50">
        <f>SUM(G29:G32)</f>
        <v>299</v>
      </c>
      <c r="H33" s="36">
        <f>SUM(H29:H32)</f>
        <v>1004</v>
      </c>
      <c r="I33" s="37" t="s">
        <v>28</v>
      </c>
      <c r="J33" s="3"/>
    </row>
    <row r="34" spans="1:10" ht="16.5" thickBot="1">
      <c r="A34" s="52" t="s">
        <v>40</v>
      </c>
      <c r="B34" s="53">
        <v>0</v>
      </c>
      <c r="C34" s="86">
        <f>SUM(C33:F33)</f>
        <v>7152</v>
      </c>
      <c r="D34" s="87"/>
      <c r="E34" s="88"/>
      <c r="F34" s="89"/>
      <c r="G34" s="90">
        <f>SUM(G33:H33)</f>
        <v>1303</v>
      </c>
      <c r="H34" s="91"/>
      <c r="I34" s="39">
        <f>SUM(I29:I32)</f>
        <v>8455</v>
      </c>
      <c r="J34" s="3"/>
    </row>
    <row r="35" spans="1:10" ht="16.5" thickBot="1">
      <c r="A35" s="6" t="s">
        <v>24</v>
      </c>
      <c r="B35" s="40"/>
      <c r="C35" s="83"/>
      <c r="D35" s="83"/>
      <c r="E35" s="83"/>
      <c r="F35" s="83"/>
      <c r="G35" s="40"/>
      <c r="H35" s="40"/>
      <c r="I35" s="41"/>
      <c r="J35" s="3"/>
    </row>
    <row r="36" spans="1:10" ht="15.75">
      <c r="A36" s="66" t="s">
        <v>25</v>
      </c>
      <c r="B36" s="10">
        <v>0</v>
      </c>
      <c r="C36" s="11">
        <v>940</v>
      </c>
      <c r="D36" s="12">
        <v>6</v>
      </c>
      <c r="E36" s="128">
        <v>863</v>
      </c>
      <c r="F36" s="93"/>
      <c r="G36" s="42">
        <v>264</v>
      </c>
      <c r="H36" s="14">
        <v>54</v>
      </c>
      <c r="I36" s="15">
        <f>SUM(B36:H36)</f>
        <v>2127</v>
      </c>
      <c r="J36" s="3"/>
    </row>
    <row r="37" spans="1:10" ht="15.75">
      <c r="A37" s="67" t="s">
        <v>26</v>
      </c>
      <c r="B37" s="17">
        <v>0</v>
      </c>
      <c r="C37" s="18">
        <v>606</v>
      </c>
      <c r="D37" s="19">
        <v>17</v>
      </c>
      <c r="E37" s="129">
        <v>958</v>
      </c>
      <c r="F37" s="130"/>
      <c r="G37" s="64">
        <v>316</v>
      </c>
      <c r="H37" s="21">
        <v>158</v>
      </c>
      <c r="I37" s="60">
        <f>SUM(B37:H37)</f>
        <v>2055</v>
      </c>
      <c r="J37" s="3"/>
    </row>
    <row r="38" spans="1:10" ht="16.5" thickBot="1">
      <c r="A38" s="68" t="s">
        <v>27</v>
      </c>
      <c r="B38" s="25">
        <v>0</v>
      </c>
      <c r="C38" s="26">
        <v>1691</v>
      </c>
      <c r="D38" s="28">
        <v>46</v>
      </c>
      <c r="E38" s="133">
        <v>1251</v>
      </c>
      <c r="F38" s="134"/>
      <c r="G38" s="61">
        <v>72</v>
      </c>
      <c r="H38" s="62">
        <v>419</v>
      </c>
      <c r="I38" s="49">
        <f>SUM(B38:H38)</f>
        <v>3479</v>
      </c>
      <c r="J38" s="3"/>
    </row>
    <row r="39" spans="1:10" ht="15.75">
      <c r="A39" s="69" t="s">
        <v>36</v>
      </c>
      <c r="B39" s="32" t="s">
        <v>28</v>
      </c>
      <c r="C39" s="50">
        <f>SUM(C36:C38)</f>
        <v>3237</v>
      </c>
      <c r="D39" s="51">
        <f>SUM(D36:D38)</f>
        <v>69</v>
      </c>
      <c r="E39" s="92">
        <f>SUM(E36:F38)</f>
        <v>3072</v>
      </c>
      <c r="F39" s="93"/>
      <c r="G39" s="33">
        <f>SUM(G36:G38)</f>
        <v>652</v>
      </c>
      <c r="H39" s="36">
        <f>SUM(H36:H38)</f>
        <v>631</v>
      </c>
      <c r="I39" s="37" t="s">
        <v>28</v>
      </c>
      <c r="J39" s="3"/>
    </row>
    <row r="40" spans="1:10" ht="16.5" thickBot="1">
      <c r="A40" s="70" t="s">
        <v>41</v>
      </c>
      <c r="B40" s="71">
        <v>0</v>
      </c>
      <c r="C40" s="94">
        <f>SUM(C39:F39)</f>
        <v>6378</v>
      </c>
      <c r="D40" s="95"/>
      <c r="E40" s="96"/>
      <c r="F40" s="97"/>
      <c r="G40" s="98">
        <f>SUM(G39:H39)</f>
        <v>1283</v>
      </c>
      <c r="H40" s="99"/>
      <c r="I40" s="72">
        <f>SUM(I36:I38)</f>
        <v>7661</v>
      </c>
      <c r="J40" s="3"/>
    </row>
    <row r="41" spans="1:10" ht="16.5" thickTop="1">
      <c r="A41" s="73" t="s">
        <v>36</v>
      </c>
      <c r="B41" s="74" t="s">
        <v>28</v>
      </c>
      <c r="C41" s="75">
        <f>SUM(C14,C20,C26,C33,C39)</f>
        <v>15310</v>
      </c>
      <c r="D41" s="76">
        <f>SUM(D14,D20,D26,D33,D39)</f>
        <v>1193</v>
      </c>
      <c r="E41" s="84">
        <f>SUM(E14,E20,E26,E33,E39)</f>
        <v>11399</v>
      </c>
      <c r="F41" s="85"/>
      <c r="G41" s="75">
        <f>SUM(G14,G20,G26,G33,G39)</f>
        <v>1853</v>
      </c>
      <c r="H41" s="77">
        <f>SUM(H14,H20,H26,H33,H39)</f>
        <v>3484</v>
      </c>
      <c r="I41" s="78" t="s">
        <v>28</v>
      </c>
      <c r="J41" s="3"/>
    </row>
    <row r="42" spans="1:10" ht="16.5" thickBot="1">
      <c r="A42" s="79" t="s">
        <v>42</v>
      </c>
      <c r="B42" s="80">
        <f>SUM(B15,B21,B27,B34,B40)</f>
        <v>2</v>
      </c>
      <c r="C42" s="86">
        <f>SUM(C41:F41)</f>
        <v>27902</v>
      </c>
      <c r="D42" s="87"/>
      <c r="E42" s="88"/>
      <c r="F42" s="89"/>
      <c r="G42" s="90">
        <f>SUM(G41:H41)</f>
        <v>5337</v>
      </c>
      <c r="H42" s="91"/>
      <c r="I42" s="39">
        <f>SUM(I15,I21,I27,I34,I40)</f>
        <v>33241</v>
      </c>
      <c r="J42" s="3"/>
    </row>
    <row r="43" spans="1:10">
      <c r="A43" s="81"/>
      <c r="B43" s="81"/>
      <c r="C43" s="81"/>
      <c r="D43" s="82"/>
      <c r="E43" s="81"/>
      <c r="F43" s="81"/>
      <c r="G43" s="81"/>
      <c r="H43" s="81"/>
      <c r="I43" s="82"/>
    </row>
    <row r="44" spans="1:10" ht="15.75">
      <c r="A44" s="2" t="s">
        <v>30</v>
      </c>
    </row>
    <row r="47" spans="1:10">
      <c r="B47" s="3"/>
    </row>
  </sheetData>
  <mergeCells count="50">
    <mergeCell ref="A1:I1"/>
    <mergeCell ref="A2:I2"/>
    <mergeCell ref="A4:A7"/>
    <mergeCell ref="B4:H4"/>
    <mergeCell ref="I4:I7"/>
    <mergeCell ref="C5:F5"/>
    <mergeCell ref="G5:H5"/>
    <mergeCell ref="B6:B7"/>
    <mergeCell ref="C6:C7"/>
    <mergeCell ref="H6:H7"/>
    <mergeCell ref="E14:F14"/>
    <mergeCell ref="C15:F15"/>
    <mergeCell ref="G15:H15"/>
    <mergeCell ref="D6:D7"/>
    <mergeCell ref="E6:F6"/>
    <mergeCell ref="G6:G7"/>
    <mergeCell ref="E7:F7"/>
    <mergeCell ref="E9:F9"/>
    <mergeCell ref="E10:F10"/>
    <mergeCell ref="E11:F11"/>
    <mergeCell ref="E12:F12"/>
    <mergeCell ref="E13:F13"/>
    <mergeCell ref="G34:H34"/>
    <mergeCell ref="E26:F26"/>
    <mergeCell ref="C27:F27"/>
    <mergeCell ref="G27:H27"/>
    <mergeCell ref="E20:F20"/>
    <mergeCell ref="C21:F21"/>
    <mergeCell ref="G21:H21"/>
    <mergeCell ref="E41:F41"/>
    <mergeCell ref="C42:F42"/>
    <mergeCell ref="G42:H42"/>
    <mergeCell ref="E39:F39"/>
    <mergeCell ref="C40:F40"/>
    <mergeCell ref="G40:H40"/>
    <mergeCell ref="E17:F17"/>
    <mergeCell ref="E18:F18"/>
    <mergeCell ref="E19:F19"/>
    <mergeCell ref="E23:F23"/>
    <mergeCell ref="E24:F24"/>
    <mergeCell ref="E36:F36"/>
    <mergeCell ref="E37:F37"/>
    <mergeCell ref="E38:F38"/>
    <mergeCell ref="E25:F25"/>
    <mergeCell ref="E29:F29"/>
    <mergeCell ref="E30:F30"/>
    <mergeCell ref="E31:F31"/>
    <mergeCell ref="E32:F32"/>
    <mergeCell ref="E33:F33"/>
    <mergeCell ref="C34:F34"/>
  </mergeCells>
  <phoneticPr fontId="1" type="noConversion"/>
  <printOptions horizontalCentered="1"/>
  <pageMargins left="0.55118110236220474" right="0.55118110236220474" top="0.59055118110236227" bottom="0.59055118110236227" header="0.31496062992125984" footer="0.51181102362204722"/>
  <pageSetup paperSize="9" orientation="portrait" r:id="rId1"/>
  <headerFooter alignWithMargins="0"/>
  <ignoredErrors>
    <ignoredError sqref="G41 C4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資助安老院舍服務分區宿位名額總表</vt:lpstr>
    </vt:vector>
  </TitlesOfParts>
  <Company>Hong Kong SAR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 Kong SAR Government</dc:creator>
  <cp:lastModifiedBy>A(E)4</cp:lastModifiedBy>
  <cp:lastPrinted>2023-02-20T02:02:11Z</cp:lastPrinted>
  <dcterms:created xsi:type="dcterms:W3CDTF">1999-04-01T01:30:50Z</dcterms:created>
  <dcterms:modified xsi:type="dcterms:W3CDTF">2026-07-15T08:43:57Z</dcterms:modified>
  <cp:contentStatus/>
</cp:coreProperties>
</file>