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kanasck\Desktop\6.7.2022\!!AE6\quarter stat\Quarterly Stat. 3-2024\to CE2 (24.4.2024)\"/>
    </mc:Choice>
  </mc:AlternateContent>
  <xr:revisionPtr revIDLastSave="0" documentId="13_ncr:1_{A27FB479-6A48-4221-9F8F-E19F90E086AD}" xr6:coauthVersionLast="36" xr6:coauthVersionMax="36" xr10:uidLastSave="{00000000-0000-0000-0000-000000000000}"/>
  <bookViews>
    <workbookView xWindow="5955" yWindow="135" windowWidth="6000" windowHeight="6390" xr2:uid="{00000000-000D-0000-FFFF-FFFF00000000}"/>
  </bookViews>
  <sheets>
    <sheet name="資助安老院舍服務分區宿位名額總表" sheetId="2" r:id="rId1"/>
  </sheets>
  <calcPr calcId="191029"/>
</workbook>
</file>

<file path=xl/calcChain.xml><?xml version="1.0" encoding="utf-8"?>
<calcChain xmlns="http://schemas.openxmlformats.org/spreadsheetml/2006/main">
  <c r="D38" i="2" l="1"/>
  <c r="D23" i="2"/>
  <c r="F39" i="2" l="1"/>
  <c r="F33" i="2"/>
  <c r="F26" i="2"/>
  <c r="F20" i="2"/>
  <c r="F14" i="2"/>
  <c r="I39" i="2" l="1"/>
  <c r="H39" i="2"/>
  <c r="H40" i="2" s="1"/>
  <c r="E39" i="2"/>
  <c r="D39" i="2"/>
  <c r="J38" i="2"/>
  <c r="J37" i="2"/>
  <c r="J36" i="2"/>
  <c r="I33" i="2"/>
  <c r="I41" i="2" s="1"/>
  <c r="H33" i="2"/>
  <c r="E33" i="2"/>
  <c r="D33" i="2"/>
  <c r="J32" i="2"/>
  <c r="J31" i="2"/>
  <c r="J30" i="2"/>
  <c r="J29" i="2"/>
  <c r="I26" i="2"/>
  <c r="H26" i="2"/>
  <c r="H27" i="2" s="1"/>
  <c r="E26" i="2"/>
  <c r="D26" i="2"/>
  <c r="J25" i="2"/>
  <c r="J24" i="2"/>
  <c r="J23" i="2"/>
  <c r="I20" i="2"/>
  <c r="H20" i="2"/>
  <c r="H41" i="2" s="1"/>
  <c r="D21" i="2"/>
  <c r="E20" i="2"/>
  <c r="D20" i="2"/>
  <c r="J19" i="2"/>
  <c r="J18" i="2"/>
  <c r="J17" i="2"/>
  <c r="E14" i="2"/>
  <c r="D14" i="2"/>
  <c r="D41" i="2" s="1"/>
  <c r="J10" i="2"/>
  <c r="J9" i="2"/>
  <c r="H34" i="2" l="1"/>
  <c r="E41" i="2"/>
  <c r="J27" i="2"/>
  <c r="D27" i="2"/>
  <c r="H42" i="2"/>
  <c r="J40" i="2"/>
  <c r="D40" i="2"/>
  <c r="D34" i="2"/>
  <c r="J21" i="2"/>
  <c r="F41" i="2"/>
  <c r="D42" i="2" s="1"/>
  <c r="J34" i="2"/>
  <c r="H21" i="2"/>
  <c r="D15" i="2"/>
  <c r="J42" i="2" l="1"/>
</calcChain>
</file>

<file path=xl/sharedStrings.xml><?xml version="1.0" encoding="utf-8"?>
<sst xmlns="http://schemas.openxmlformats.org/spreadsheetml/2006/main" count="142" uniqueCount="46">
  <si>
    <t>資助安老院舍服務分區宿位名額總表</t>
    <phoneticPr fontId="1" type="noConversion"/>
  </si>
  <si>
    <t>宿位名額</t>
    <phoneticPr fontId="1" type="noConversion"/>
  </si>
  <si>
    <t>總數</t>
    <phoneticPr fontId="1" type="noConversion"/>
  </si>
  <si>
    <t>長者宿舍</t>
    <phoneticPr fontId="1" type="noConversion"/>
  </si>
  <si>
    <t>安老院</t>
    <phoneticPr fontId="1" type="noConversion"/>
  </si>
  <si>
    <t>護養院</t>
    <phoneticPr fontId="1" type="noConversion"/>
  </si>
  <si>
    <t>香港島</t>
    <phoneticPr fontId="1" type="noConversion"/>
  </si>
  <si>
    <t>東區</t>
    <phoneticPr fontId="1" type="noConversion"/>
  </si>
  <si>
    <t>灣仔</t>
    <phoneticPr fontId="1" type="noConversion"/>
  </si>
  <si>
    <t>中西區</t>
    <phoneticPr fontId="1" type="noConversion"/>
  </si>
  <si>
    <t>離島</t>
    <phoneticPr fontId="1" type="noConversion"/>
  </si>
  <si>
    <t>南區</t>
    <phoneticPr fontId="1" type="noConversion"/>
  </si>
  <si>
    <t>西九龍</t>
    <phoneticPr fontId="1" type="noConversion"/>
  </si>
  <si>
    <t>深水埗</t>
    <phoneticPr fontId="1" type="noConversion"/>
  </si>
  <si>
    <t>九龍城</t>
    <phoneticPr fontId="1" type="noConversion"/>
  </si>
  <si>
    <t>油尖旺</t>
    <phoneticPr fontId="1" type="noConversion"/>
  </si>
  <si>
    <t>東九龍</t>
    <phoneticPr fontId="1" type="noConversion"/>
  </si>
  <si>
    <t>黃大仙</t>
    <phoneticPr fontId="1" type="noConversion"/>
  </si>
  <si>
    <t>西貢</t>
    <phoneticPr fontId="1" type="noConversion"/>
  </si>
  <si>
    <t>觀塘</t>
    <phoneticPr fontId="1" type="noConversion"/>
  </si>
  <si>
    <t>東新界</t>
    <phoneticPr fontId="1" type="noConversion"/>
  </si>
  <si>
    <t>沙田</t>
    <phoneticPr fontId="1" type="noConversion"/>
  </si>
  <si>
    <t>大埔</t>
    <phoneticPr fontId="1" type="noConversion"/>
  </si>
  <si>
    <t>北區</t>
    <phoneticPr fontId="1" type="noConversion"/>
  </si>
  <si>
    <t>元朗</t>
    <phoneticPr fontId="1" type="noConversion"/>
  </si>
  <si>
    <t>西新界</t>
    <phoneticPr fontId="1" type="noConversion"/>
  </si>
  <si>
    <t>屯門</t>
    <phoneticPr fontId="1" type="noConversion"/>
  </si>
  <si>
    <t>荃灣</t>
    <phoneticPr fontId="1" type="noConversion"/>
  </si>
  <si>
    <t>葵青</t>
    <phoneticPr fontId="1" type="noConversion"/>
  </si>
  <si>
    <t>-</t>
    <phoneticPr fontId="1" type="noConversion"/>
  </si>
  <si>
    <t>護理安老院*</t>
    <phoneticPr fontId="1" type="noConversion"/>
  </si>
  <si>
    <t>改善
甲一級</t>
    <phoneticPr fontId="1" type="noConversion"/>
  </si>
  <si>
    <t>改善
甲二級</t>
    <phoneticPr fontId="1" type="noConversion"/>
  </si>
  <si>
    <r>
      <t>非政府機構營運的津助院舍</t>
    </r>
    <r>
      <rPr>
        <b/>
        <sz val="11"/>
        <color theme="1"/>
        <rFont val="Times New Roman"/>
        <family val="1"/>
      </rPr>
      <t xml:space="preserve"> </t>
    </r>
    <phoneticPr fontId="1" type="noConversion"/>
  </si>
  <si>
    <r>
      <t>小計</t>
    </r>
    <r>
      <rPr>
        <b/>
        <i/>
        <sz val="11"/>
        <color theme="1"/>
        <rFont val="Times New Roman"/>
        <family val="1"/>
      </rPr>
      <t>:</t>
    </r>
    <phoneticPr fontId="1" type="noConversion"/>
  </si>
  <si>
    <r>
      <t>香港總數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</si>
  <si>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西九龍總數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</si>
  <si>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東九龍總數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</si>
  <si>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東新界總數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</si>
  <si>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西新界總數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</si>
  <si>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全港總數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</si>
  <si>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 xml:space="preserve">* </t>
    </r>
    <r>
      <rPr>
        <sz val="11"/>
        <color theme="1"/>
        <rFont val="細明體"/>
        <family val="3"/>
        <charset val="136"/>
      </rPr>
      <t>包括提供持續照顧的護理安老宿位。</t>
    </r>
    <phoneticPr fontId="1" type="noConversion"/>
  </si>
  <si>
    <t>合約
院舍</t>
    <phoneticPr fontId="1" type="noConversion"/>
  </si>
  <si>
    <r>
      <t>參與「改善買位計劃」的私營安老院</t>
    </r>
    <r>
      <rPr>
        <b/>
        <sz val="11"/>
        <color theme="1"/>
        <rFont val="Times New Roman"/>
        <family val="1"/>
      </rPr>
      <t xml:space="preserve">   </t>
    </r>
    <phoneticPr fontId="1" type="noConversion"/>
  </si>
  <si>
    <r>
      <t>非政府機構營運的津助及自負盈虧院舍</t>
    </r>
    <r>
      <rPr>
        <b/>
        <sz val="11"/>
        <color theme="1"/>
        <rFont val="Times New Roman"/>
        <family val="1"/>
      </rPr>
      <t xml:space="preserve"> </t>
    </r>
    <phoneticPr fontId="1" type="noConversion"/>
  </si>
  <si>
    <t>31.3.2024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</si>
</sst>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1"/>
      <color theme="1"/>
      <name val="新細明體"/>
      <family val="1"/>
      <charset val="136"/>
    </font>
    <font>
      <b/>
      <i/>
      <sz val="11"/>
      <color theme="1"/>
      <name val="新細明體"/>
      <family val="1"/>
      <charset val="136"/>
    </font>
    <font>
      <b/>
      <i/>
      <sz val="11"/>
      <color theme="1"/>
      <name val="Times New Roman"/>
      <family val="1"/>
    </font>
    <font>
      <b/>
      <sz val="11"/>
      <color theme="1"/>
      <name val="新細明體"/>
      <family val="1"/>
      <charset val="136"/>
    </font>
    <font>
      <b/>
      <sz val="11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76" fontId="2" fillId="0" borderId="6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176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3" fillId="0" borderId="23" xfId="0" applyFont="1" applyFill="1" applyBorder="1"/>
    <xf numFmtId="176" fontId="2" fillId="0" borderId="24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3" fillId="0" borderId="27" xfId="0" applyFont="1" applyFill="1" applyBorder="1"/>
    <xf numFmtId="176" fontId="2" fillId="0" borderId="28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center" vertical="center"/>
    </xf>
    <xf numFmtId="0" fontId="4" fillId="0" borderId="21" xfId="0" applyFont="1" applyFill="1" applyBorder="1"/>
    <xf numFmtId="176" fontId="2" fillId="0" borderId="0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0" fontId="3" fillId="0" borderId="32" xfId="0" applyFont="1" applyFill="1" applyBorder="1"/>
    <xf numFmtId="176" fontId="2" fillId="0" borderId="33" xfId="0" applyNumberFormat="1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176" fontId="2" fillId="0" borderId="4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6" fillId="0" borderId="19" xfId="0" applyFont="1" applyFill="1" applyBorder="1"/>
    <xf numFmtId="176" fontId="2" fillId="0" borderId="38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/>
    </xf>
    <xf numFmtId="176" fontId="2" fillId="0" borderId="40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41" xfId="0" applyFont="1" applyFill="1" applyBorder="1"/>
    <xf numFmtId="0" fontId="4" fillId="0" borderId="2" xfId="0" applyFont="1" applyFill="1" applyBorder="1" applyAlignment="1">
      <alignment horizontal="right" vertical="center"/>
    </xf>
    <xf numFmtId="0" fontId="6" fillId="0" borderId="21" xfId="0" applyFont="1" applyFill="1" applyBorder="1"/>
    <xf numFmtId="176" fontId="7" fillId="0" borderId="4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left"/>
    </xf>
    <xf numFmtId="176" fontId="7" fillId="0" borderId="27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 applyAlignment="1">
      <alignment horizontal="centerContinuous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top"/>
    </xf>
    <xf numFmtId="176" fontId="2" fillId="0" borderId="0" xfId="0" applyNumberFormat="1" applyFont="1" applyFill="1"/>
    <xf numFmtId="176" fontId="5" fillId="0" borderId="2" xfId="0" applyNumberFormat="1" applyFont="1" applyFill="1" applyBorder="1" applyAlignment="1">
      <alignment horizontal="center" vertical="center"/>
    </xf>
    <xf numFmtId="176" fontId="2" fillId="0" borderId="60" xfId="0" applyNumberFormat="1" applyFont="1" applyFill="1" applyBorder="1" applyAlignment="1">
      <alignment horizontal="center" vertical="center"/>
    </xf>
    <xf numFmtId="176" fontId="2" fillId="0" borderId="43" xfId="0" applyNumberFormat="1" applyFont="1" applyFill="1" applyBorder="1" applyAlignment="1">
      <alignment horizontal="center" vertical="center"/>
    </xf>
    <xf numFmtId="176" fontId="2" fillId="0" borderId="46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176" fontId="7" fillId="0" borderId="3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3" fillId="0" borderId="37" xfId="0" applyFont="1" applyFill="1" applyBorder="1"/>
    <xf numFmtId="176" fontId="2" fillId="0" borderId="45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7" fillId="0" borderId="44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176" fontId="7" fillId="0" borderId="42" xfId="0" applyNumberFormat="1" applyFont="1" applyFill="1" applyBorder="1" applyAlignment="1">
      <alignment horizontal="center" vertical="center"/>
    </xf>
    <xf numFmtId="176" fontId="7" fillId="0" borderId="51" xfId="0" applyNumberFormat="1" applyFont="1" applyFill="1" applyBorder="1" applyAlignment="1">
      <alignment horizontal="center" vertical="center"/>
    </xf>
    <xf numFmtId="176" fontId="5" fillId="0" borderId="52" xfId="0" applyNumberFormat="1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76" fontId="7" fillId="0" borderId="54" xfId="0" applyNumberFormat="1" applyFont="1" applyFill="1" applyBorder="1" applyAlignment="1">
      <alignment horizontal="center" vertical="center"/>
    </xf>
    <xf numFmtId="176" fontId="7" fillId="0" borderId="55" xfId="0" applyNumberFormat="1" applyFont="1" applyFill="1" applyBorder="1" applyAlignment="1">
      <alignment horizontal="center" vertical="center"/>
    </xf>
    <xf numFmtId="176" fontId="5" fillId="0" borderId="53" xfId="0" applyNumberFormat="1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7" fillId="0" borderId="60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6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3" fillId="0" borderId="42" xfId="0" applyFont="1" applyFill="1" applyBorder="1"/>
    <xf numFmtId="176" fontId="5" fillId="0" borderId="48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="90" zoomScaleNormal="90" workbookViewId="0">
      <pane ySplit="7" topLeftCell="A8" activePane="bottomLeft" state="frozen"/>
      <selection pane="bottomLeft" activeCell="G31" sqref="G31"/>
    </sheetView>
  </sheetViews>
  <sheetFormatPr defaultColWidth="9" defaultRowHeight="15" x14ac:dyDescent="0.25"/>
  <cols>
    <col min="1" max="1" width="11.875" style="58" customWidth="1"/>
    <col min="2" max="3" width="8.875" style="58" customWidth="1"/>
    <col min="4" max="4" width="7.875" style="58" customWidth="1"/>
    <col min="5" max="5" width="6.5" style="58" customWidth="1"/>
    <col min="6" max="7" width="10.5" style="58" customWidth="1"/>
    <col min="8" max="9" width="8.125" style="58" customWidth="1"/>
    <col min="10" max="10" width="9.125" style="58" customWidth="1"/>
    <col min="11" max="16384" width="9" style="58"/>
  </cols>
  <sheetData>
    <row r="1" spans="1:11" s="56" customFormat="1" ht="18.75" x14ac:dyDescent="0.3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1" s="56" customFormat="1" ht="18.75" x14ac:dyDescent="0.3">
      <c r="A2" s="104" t="s">
        <v>45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 ht="15.75" thickBo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1" ht="20.25" customHeight="1" thickBot="1" x14ac:dyDescent="0.3">
      <c r="A4" s="105"/>
      <c r="B4" s="108" t="s">
        <v>1</v>
      </c>
      <c r="C4" s="109"/>
      <c r="D4" s="109"/>
      <c r="E4" s="109"/>
      <c r="F4" s="109"/>
      <c r="G4" s="109"/>
      <c r="H4" s="109"/>
      <c r="I4" s="68"/>
      <c r="J4" s="110" t="s">
        <v>2</v>
      </c>
    </row>
    <row r="5" spans="1:11" ht="19.5" customHeight="1" thickBot="1" x14ac:dyDescent="0.3">
      <c r="A5" s="106"/>
      <c r="B5" s="59" t="s">
        <v>3</v>
      </c>
      <c r="C5" s="69" t="s">
        <v>4</v>
      </c>
      <c r="D5" s="113" t="s">
        <v>30</v>
      </c>
      <c r="E5" s="114"/>
      <c r="F5" s="115"/>
      <c r="G5" s="116"/>
      <c r="H5" s="117" t="s">
        <v>5</v>
      </c>
      <c r="I5" s="118"/>
      <c r="J5" s="111"/>
    </row>
    <row r="6" spans="1:11" ht="41.25" customHeight="1" x14ac:dyDescent="0.25">
      <c r="A6" s="106"/>
      <c r="B6" s="93" t="s">
        <v>33</v>
      </c>
      <c r="C6" s="93" t="s">
        <v>33</v>
      </c>
      <c r="D6" s="93" t="s">
        <v>33</v>
      </c>
      <c r="E6" s="97" t="s">
        <v>42</v>
      </c>
      <c r="F6" s="99" t="s">
        <v>43</v>
      </c>
      <c r="G6" s="100"/>
      <c r="H6" s="93" t="s">
        <v>44</v>
      </c>
      <c r="I6" s="93" t="s">
        <v>42</v>
      </c>
      <c r="J6" s="111"/>
    </row>
    <row r="7" spans="1:11" ht="64.5" customHeight="1" thickBot="1" x14ac:dyDescent="0.3">
      <c r="A7" s="107"/>
      <c r="B7" s="101"/>
      <c r="C7" s="101"/>
      <c r="D7" s="101"/>
      <c r="E7" s="98"/>
      <c r="F7" s="66" t="s">
        <v>31</v>
      </c>
      <c r="G7" s="67" t="s">
        <v>32</v>
      </c>
      <c r="H7" s="101"/>
      <c r="I7" s="94"/>
      <c r="J7" s="112"/>
    </row>
    <row r="8" spans="1:11" ht="16.5" thickBot="1" x14ac:dyDescent="0.3">
      <c r="A8" s="30" t="s">
        <v>6</v>
      </c>
      <c r="B8" s="71"/>
      <c r="C8" s="71"/>
      <c r="D8" s="71"/>
      <c r="E8" s="71"/>
      <c r="F8" s="71"/>
      <c r="G8" s="71"/>
      <c r="H8" s="71"/>
      <c r="I8" s="71"/>
      <c r="J8" s="72"/>
    </row>
    <row r="9" spans="1:11" ht="15.75" x14ac:dyDescent="0.25">
      <c r="A9" s="6" t="s">
        <v>7</v>
      </c>
      <c r="B9" s="7">
        <v>0</v>
      </c>
      <c r="C9" s="8">
        <v>0</v>
      </c>
      <c r="D9" s="5">
        <v>448</v>
      </c>
      <c r="E9" s="1">
        <v>18</v>
      </c>
      <c r="F9" s="1">
        <v>447</v>
      </c>
      <c r="G9" s="9">
        <v>114</v>
      </c>
      <c r="H9" s="10">
        <v>0</v>
      </c>
      <c r="I9" s="9">
        <v>162</v>
      </c>
      <c r="J9" s="62">
        <f>SUM(B9:I9)</f>
        <v>1189</v>
      </c>
      <c r="K9" s="60"/>
    </row>
    <row r="10" spans="1:11" ht="15.75" x14ac:dyDescent="0.25">
      <c r="A10" s="11" t="s">
        <v>8</v>
      </c>
      <c r="B10" s="12">
        <v>0</v>
      </c>
      <c r="C10" s="13">
        <v>0</v>
      </c>
      <c r="D10" s="14">
        <v>462</v>
      </c>
      <c r="E10" s="3">
        <v>6</v>
      </c>
      <c r="F10" s="3">
        <v>254</v>
      </c>
      <c r="G10" s="2">
        <v>14</v>
      </c>
      <c r="H10" s="15">
        <v>0</v>
      </c>
      <c r="I10" s="2">
        <v>54</v>
      </c>
      <c r="J10" s="13">
        <f>SUM(B10:I10)</f>
        <v>790</v>
      </c>
      <c r="K10" s="60"/>
    </row>
    <row r="11" spans="1:11" ht="15.75" x14ac:dyDescent="0.25">
      <c r="A11" s="11" t="s">
        <v>9</v>
      </c>
      <c r="B11" s="12">
        <v>0</v>
      </c>
      <c r="C11" s="13">
        <v>0</v>
      </c>
      <c r="D11" s="14">
        <v>236</v>
      </c>
      <c r="E11" s="3">
        <v>22</v>
      </c>
      <c r="F11" s="3">
        <v>484</v>
      </c>
      <c r="G11" s="2">
        <v>185</v>
      </c>
      <c r="H11" s="15">
        <v>0</v>
      </c>
      <c r="I11" s="2">
        <v>199</v>
      </c>
      <c r="J11" s="63">
        <v>1126</v>
      </c>
      <c r="K11" s="60"/>
    </row>
    <row r="12" spans="1:11" ht="15.75" x14ac:dyDescent="0.25">
      <c r="A12" s="11" t="s">
        <v>10</v>
      </c>
      <c r="B12" s="12">
        <v>0</v>
      </c>
      <c r="C12" s="13">
        <v>9</v>
      </c>
      <c r="D12" s="14">
        <v>293</v>
      </c>
      <c r="E12" s="3">
        <v>15</v>
      </c>
      <c r="F12" s="3">
        <v>0</v>
      </c>
      <c r="G12" s="2">
        <v>0</v>
      </c>
      <c r="H12" s="15">
        <v>0</v>
      </c>
      <c r="I12" s="2">
        <v>130</v>
      </c>
      <c r="J12" s="35">
        <v>447</v>
      </c>
      <c r="K12" s="60"/>
    </row>
    <row r="13" spans="1:11" ht="16.5" thickBot="1" x14ac:dyDescent="0.3">
      <c r="A13" s="16" t="s">
        <v>11</v>
      </c>
      <c r="B13" s="17">
        <v>0</v>
      </c>
      <c r="C13" s="18">
        <v>0</v>
      </c>
      <c r="D13" s="19">
        <v>1466</v>
      </c>
      <c r="E13" s="4">
        <v>0</v>
      </c>
      <c r="F13" s="4">
        <v>285</v>
      </c>
      <c r="G13" s="20">
        <v>326</v>
      </c>
      <c r="H13" s="21">
        <v>0</v>
      </c>
      <c r="I13" s="20">
        <v>0</v>
      </c>
      <c r="J13" s="18">
        <v>2077</v>
      </c>
      <c r="K13" s="60"/>
    </row>
    <row r="14" spans="1:11" ht="15.75" x14ac:dyDescent="0.25">
      <c r="A14" s="22" t="s">
        <v>34</v>
      </c>
      <c r="B14" s="23" t="s">
        <v>29</v>
      </c>
      <c r="C14" s="24" t="s">
        <v>29</v>
      </c>
      <c r="D14" s="61">
        <f>SUM(D9:D13)</f>
        <v>2905</v>
      </c>
      <c r="E14" s="73">
        <f>SUM(E9:E13)</f>
        <v>61</v>
      </c>
      <c r="F14" s="84">
        <f>SUM(F9:G13)</f>
        <v>2109</v>
      </c>
      <c r="G14" s="92"/>
      <c r="H14" s="25">
        <v>0</v>
      </c>
      <c r="I14" s="26">
        <v>545</v>
      </c>
      <c r="J14" s="27" t="s">
        <v>29</v>
      </c>
      <c r="K14" s="60"/>
    </row>
    <row r="15" spans="1:11" ht="16.5" thickBot="1" x14ac:dyDescent="0.3">
      <c r="A15" s="28" t="s">
        <v>35</v>
      </c>
      <c r="B15" s="70">
        <v>0</v>
      </c>
      <c r="C15" s="29">
        <v>9</v>
      </c>
      <c r="D15" s="78">
        <f>SUM(D14:G14)</f>
        <v>5075</v>
      </c>
      <c r="E15" s="79"/>
      <c r="F15" s="95"/>
      <c r="G15" s="96"/>
      <c r="H15" s="82">
        <v>545</v>
      </c>
      <c r="I15" s="83"/>
      <c r="J15" s="29">
        <v>5629</v>
      </c>
      <c r="K15" s="60"/>
    </row>
    <row r="16" spans="1:11" ht="16.5" thickBot="1" x14ac:dyDescent="0.3">
      <c r="A16" s="30" t="s">
        <v>12</v>
      </c>
      <c r="B16" s="31"/>
      <c r="C16" s="31"/>
      <c r="D16" s="31"/>
      <c r="E16" s="31"/>
      <c r="F16" s="31"/>
      <c r="G16" s="31"/>
      <c r="H16" s="31"/>
      <c r="I16" s="31"/>
      <c r="J16" s="32"/>
      <c r="K16" s="60"/>
    </row>
    <row r="17" spans="1:11" ht="15.75" x14ac:dyDescent="0.25">
      <c r="A17" s="6" t="s">
        <v>13</v>
      </c>
      <c r="B17" s="7">
        <v>0</v>
      </c>
      <c r="C17" s="8">
        <v>0</v>
      </c>
      <c r="D17" s="5">
        <v>713</v>
      </c>
      <c r="E17" s="1">
        <v>52</v>
      </c>
      <c r="F17" s="1">
        <v>442</v>
      </c>
      <c r="G17" s="9">
        <v>13</v>
      </c>
      <c r="H17" s="10">
        <v>112</v>
      </c>
      <c r="I17" s="9">
        <v>461</v>
      </c>
      <c r="J17" s="8">
        <f>SUM(B17:I17)</f>
        <v>1793</v>
      </c>
      <c r="K17" s="60"/>
    </row>
    <row r="18" spans="1:11" ht="15.75" x14ac:dyDescent="0.25">
      <c r="A18" s="11" t="s">
        <v>14</v>
      </c>
      <c r="B18" s="12">
        <v>0</v>
      </c>
      <c r="C18" s="13">
        <v>0</v>
      </c>
      <c r="D18" s="14">
        <v>648</v>
      </c>
      <c r="E18" s="3">
        <v>11</v>
      </c>
      <c r="F18" s="3">
        <v>1662</v>
      </c>
      <c r="G18" s="2">
        <v>165</v>
      </c>
      <c r="H18" s="15">
        <v>0</v>
      </c>
      <c r="I18" s="2">
        <v>99</v>
      </c>
      <c r="J18" s="63">
        <f>SUM(B18:I18)</f>
        <v>2585</v>
      </c>
      <c r="K18" s="60"/>
    </row>
    <row r="19" spans="1:11" ht="16.5" thickBot="1" x14ac:dyDescent="0.3">
      <c r="A19" s="33" t="s">
        <v>15</v>
      </c>
      <c r="B19" s="34">
        <v>0</v>
      </c>
      <c r="C19" s="35">
        <v>0</v>
      </c>
      <c r="D19" s="36">
        <v>98</v>
      </c>
      <c r="E19" s="37">
        <v>26</v>
      </c>
      <c r="F19" s="3">
        <v>815</v>
      </c>
      <c r="G19" s="2">
        <v>87</v>
      </c>
      <c r="H19" s="65">
        <v>0</v>
      </c>
      <c r="I19" s="38">
        <v>246</v>
      </c>
      <c r="J19" s="18">
        <f>SUM(B19:I19)</f>
        <v>1272</v>
      </c>
      <c r="K19" s="60"/>
    </row>
    <row r="20" spans="1:11" ht="15.75" x14ac:dyDescent="0.25">
      <c r="A20" s="22" t="s">
        <v>34</v>
      </c>
      <c r="B20" s="23" t="s">
        <v>29</v>
      </c>
      <c r="C20" s="24" t="s">
        <v>29</v>
      </c>
      <c r="D20" s="25">
        <f>SUM(D17:D19)</f>
        <v>1459</v>
      </c>
      <c r="E20" s="39">
        <f>SUM(E17:E19)</f>
        <v>89</v>
      </c>
      <c r="F20" s="84">
        <f>SUM(F17:G19)</f>
        <v>3184</v>
      </c>
      <c r="G20" s="92"/>
      <c r="H20" s="61">
        <f>SUM(H17:H19)</f>
        <v>112</v>
      </c>
      <c r="I20" s="26">
        <f>SUM(I17:I19)</f>
        <v>806</v>
      </c>
      <c r="J20" s="27" t="s">
        <v>29</v>
      </c>
      <c r="K20" s="60"/>
    </row>
    <row r="21" spans="1:11" ht="16.5" thickBot="1" x14ac:dyDescent="0.3">
      <c r="A21" s="40" t="s">
        <v>36</v>
      </c>
      <c r="B21" s="70">
        <v>0</v>
      </c>
      <c r="C21" s="29">
        <v>0</v>
      </c>
      <c r="D21" s="78">
        <f>SUM(D20:G20)</f>
        <v>4732</v>
      </c>
      <c r="E21" s="79"/>
      <c r="F21" s="80"/>
      <c r="G21" s="81"/>
      <c r="H21" s="82">
        <f>SUM(H20:I20)</f>
        <v>918</v>
      </c>
      <c r="I21" s="83"/>
      <c r="J21" s="29">
        <f>SUM(J17:J19)</f>
        <v>5650</v>
      </c>
      <c r="K21" s="60"/>
    </row>
    <row r="22" spans="1:11" ht="16.5" thickBot="1" x14ac:dyDescent="0.3">
      <c r="A22" s="30" t="s">
        <v>16</v>
      </c>
      <c r="B22" s="31"/>
      <c r="C22" s="31"/>
      <c r="D22" s="31"/>
      <c r="E22" s="31"/>
      <c r="F22" s="31"/>
      <c r="G22" s="31"/>
      <c r="H22" s="31"/>
      <c r="I22" s="31"/>
      <c r="J22" s="32"/>
      <c r="K22" s="60"/>
    </row>
    <row r="23" spans="1:11" ht="15.75" x14ac:dyDescent="0.25">
      <c r="A23" s="6" t="s">
        <v>17</v>
      </c>
      <c r="B23" s="7">
        <v>0</v>
      </c>
      <c r="C23" s="8">
        <v>0</v>
      </c>
      <c r="D23" s="5">
        <f>1065+1</f>
        <v>1066</v>
      </c>
      <c r="E23" s="1">
        <v>20</v>
      </c>
      <c r="F23" s="1">
        <v>323</v>
      </c>
      <c r="G23" s="9">
        <v>106</v>
      </c>
      <c r="H23" s="10">
        <v>280</v>
      </c>
      <c r="I23" s="9">
        <v>188</v>
      </c>
      <c r="J23" s="62">
        <f>SUM(B23:I23)</f>
        <v>1983</v>
      </c>
      <c r="K23" s="60"/>
    </row>
    <row r="24" spans="1:11" ht="15.75" x14ac:dyDescent="0.25">
      <c r="A24" s="74" t="s">
        <v>18</v>
      </c>
      <c r="B24" s="41">
        <v>0</v>
      </c>
      <c r="C24" s="42">
        <v>0</v>
      </c>
      <c r="D24" s="75">
        <v>1004</v>
      </c>
      <c r="E24" s="43">
        <v>0</v>
      </c>
      <c r="F24" s="3">
        <v>0</v>
      </c>
      <c r="G24" s="2">
        <v>0</v>
      </c>
      <c r="H24" s="64">
        <v>273</v>
      </c>
      <c r="I24" s="44">
        <v>0</v>
      </c>
      <c r="J24" s="35">
        <f>SUM(B24:I24)</f>
        <v>1277</v>
      </c>
      <c r="K24" s="60"/>
    </row>
    <row r="25" spans="1:11" ht="16.5" thickBot="1" x14ac:dyDescent="0.3">
      <c r="A25" s="16" t="s">
        <v>19</v>
      </c>
      <c r="B25" s="17">
        <v>0</v>
      </c>
      <c r="C25" s="18">
        <v>0</v>
      </c>
      <c r="D25" s="19">
        <v>1145</v>
      </c>
      <c r="E25" s="4">
        <v>28</v>
      </c>
      <c r="F25" s="4">
        <v>763</v>
      </c>
      <c r="G25" s="20">
        <v>57</v>
      </c>
      <c r="H25" s="21">
        <v>238</v>
      </c>
      <c r="I25" s="20">
        <v>256</v>
      </c>
      <c r="J25" s="18">
        <f>SUM(B25:I25)</f>
        <v>2487</v>
      </c>
      <c r="K25" s="60"/>
    </row>
    <row r="26" spans="1:11" ht="15.75" x14ac:dyDescent="0.25">
      <c r="A26" s="22" t="s">
        <v>34</v>
      </c>
      <c r="B26" s="23" t="s">
        <v>29</v>
      </c>
      <c r="C26" s="24" t="s">
        <v>29</v>
      </c>
      <c r="D26" s="25">
        <f>SUM(D23:D25)</f>
        <v>3215</v>
      </c>
      <c r="E26" s="39">
        <f>SUM(E23:E25)</f>
        <v>48</v>
      </c>
      <c r="F26" s="84">
        <f>SUM(F23:G25)</f>
        <v>1249</v>
      </c>
      <c r="G26" s="85"/>
      <c r="H26" s="25">
        <f>SUM(H23:H25)</f>
        <v>791</v>
      </c>
      <c r="I26" s="26">
        <f>SUM(I23:I25)</f>
        <v>444</v>
      </c>
      <c r="J26" s="27" t="s">
        <v>29</v>
      </c>
      <c r="K26" s="60"/>
    </row>
    <row r="27" spans="1:11" ht="16.5" thickBot="1" x14ac:dyDescent="0.3">
      <c r="A27" s="40" t="s">
        <v>37</v>
      </c>
      <c r="B27" s="70">
        <v>0</v>
      </c>
      <c r="C27" s="29">
        <v>0</v>
      </c>
      <c r="D27" s="78">
        <f>SUM(D26:G26)</f>
        <v>4512</v>
      </c>
      <c r="E27" s="79"/>
      <c r="F27" s="80"/>
      <c r="G27" s="81"/>
      <c r="H27" s="82">
        <f>SUM(H26:I26)</f>
        <v>1235</v>
      </c>
      <c r="I27" s="83"/>
      <c r="J27" s="29">
        <f>SUM(J23:J25)</f>
        <v>5747</v>
      </c>
      <c r="K27" s="60"/>
    </row>
    <row r="28" spans="1:11" ht="16.5" thickBot="1" x14ac:dyDescent="0.3">
      <c r="A28" s="30" t="s">
        <v>20</v>
      </c>
      <c r="B28" s="31"/>
      <c r="C28" s="31"/>
      <c r="D28" s="31"/>
      <c r="E28" s="31"/>
      <c r="F28" s="31"/>
      <c r="G28" s="31"/>
      <c r="H28" s="31"/>
      <c r="I28" s="31"/>
      <c r="J28" s="32"/>
      <c r="K28" s="60"/>
    </row>
    <row r="29" spans="1:11" ht="15.75" x14ac:dyDescent="0.25">
      <c r="A29" s="6" t="s">
        <v>21</v>
      </c>
      <c r="B29" s="7">
        <v>0</v>
      </c>
      <c r="C29" s="8">
        <v>0</v>
      </c>
      <c r="D29" s="5">
        <v>1354</v>
      </c>
      <c r="E29" s="1">
        <v>28</v>
      </c>
      <c r="F29" s="1">
        <v>266</v>
      </c>
      <c r="G29" s="9">
        <v>0</v>
      </c>
      <c r="H29" s="10">
        <v>0</v>
      </c>
      <c r="I29" s="9">
        <v>253</v>
      </c>
      <c r="J29" s="8">
        <f>SUM(B29:I29)</f>
        <v>1901</v>
      </c>
      <c r="K29" s="60"/>
    </row>
    <row r="30" spans="1:11" ht="15.75" x14ac:dyDescent="0.25">
      <c r="A30" s="11" t="s">
        <v>22</v>
      </c>
      <c r="B30" s="12">
        <v>0</v>
      </c>
      <c r="C30" s="13">
        <v>0</v>
      </c>
      <c r="D30" s="14">
        <v>1236</v>
      </c>
      <c r="E30" s="3">
        <v>8</v>
      </c>
      <c r="F30" s="3">
        <v>319</v>
      </c>
      <c r="G30" s="2">
        <v>19</v>
      </c>
      <c r="H30" s="15">
        <v>0</v>
      </c>
      <c r="I30" s="2">
        <v>72</v>
      </c>
      <c r="J30" s="63">
        <f>SUM(B30:I30)</f>
        <v>1654</v>
      </c>
      <c r="K30" s="60"/>
    </row>
    <row r="31" spans="1:11" ht="15.75" x14ac:dyDescent="0.25">
      <c r="A31" s="11" t="s">
        <v>23</v>
      </c>
      <c r="B31" s="12">
        <v>0</v>
      </c>
      <c r="C31" s="13">
        <v>0</v>
      </c>
      <c r="D31" s="14">
        <v>925</v>
      </c>
      <c r="E31" s="3">
        <v>791</v>
      </c>
      <c r="F31" s="3">
        <v>48</v>
      </c>
      <c r="G31" s="2">
        <v>0</v>
      </c>
      <c r="H31" s="15">
        <v>299</v>
      </c>
      <c r="I31" s="2">
        <v>381</v>
      </c>
      <c r="J31" s="35">
        <f>SUM(B31:I31)</f>
        <v>2444</v>
      </c>
      <c r="K31" s="60"/>
    </row>
    <row r="32" spans="1:11" ht="16.5" thickBot="1" x14ac:dyDescent="0.3">
      <c r="A32" s="16" t="s">
        <v>24</v>
      </c>
      <c r="B32" s="17">
        <v>0</v>
      </c>
      <c r="C32" s="18">
        <v>0</v>
      </c>
      <c r="D32" s="19">
        <v>943</v>
      </c>
      <c r="E32" s="4">
        <v>14</v>
      </c>
      <c r="F32" s="4">
        <v>638</v>
      </c>
      <c r="G32" s="20">
        <v>355</v>
      </c>
      <c r="H32" s="21">
        <v>0</v>
      </c>
      <c r="I32" s="20">
        <v>135</v>
      </c>
      <c r="J32" s="18">
        <f>SUM(B32:I32)</f>
        <v>2085</v>
      </c>
      <c r="K32" s="60"/>
    </row>
    <row r="33" spans="1:11" ht="15.75" x14ac:dyDescent="0.25">
      <c r="A33" s="22" t="s">
        <v>34</v>
      </c>
      <c r="B33" s="23" t="s">
        <v>29</v>
      </c>
      <c r="C33" s="24" t="s">
        <v>29</v>
      </c>
      <c r="D33" s="25">
        <f>SUM(D29:D32)</f>
        <v>4458</v>
      </c>
      <c r="E33" s="39">
        <f>SUM(E29:E32)</f>
        <v>841</v>
      </c>
      <c r="F33" s="84">
        <f>SUM(F29:G32)</f>
        <v>1645</v>
      </c>
      <c r="G33" s="85"/>
      <c r="H33" s="25">
        <f>SUM(H29:H32)</f>
        <v>299</v>
      </c>
      <c r="I33" s="26">
        <f>SUM(I29:I32)</f>
        <v>841</v>
      </c>
      <c r="J33" s="27" t="s">
        <v>29</v>
      </c>
      <c r="K33" s="60"/>
    </row>
    <row r="34" spans="1:11" ht="16.5" thickBot="1" x14ac:dyDescent="0.3">
      <c r="A34" s="40" t="s">
        <v>38</v>
      </c>
      <c r="B34" s="70">
        <v>0</v>
      </c>
      <c r="C34" s="29">
        <v>0</v>
      </c>
      <c r="D34" s="78">
        <f>SUM(D33:G33)</f>
        <v>6944</v>
      </c>
      <c r="E34" s="79"/>
      <c r="F34" s="80"/>
      <c r="G34" s="81"/>
      <c r="H34" s="82">
        <f>SUM(H33:I33)</f>
        <v>1140</v>
      </c>
      <c r="I34" s="83"/>
      <c r="J34" s="29">
        <f>SUM(J29:J32)</f>
        <v>8084</v>
      </c>
      <c r="K34" s="60"/>
    </row>
    <row r="35" spans="1:11" ht="16.5" thickBot="1" x14ac:dyDescent="0.3">
      <c r="A35" s="30" t="s">
        <v>25</v>
      </c>
      <c r="B35" s="31"/>
      <c r="C35" s="31"/>
      <c r="D35" s="31"/>
      <c r="E35" s="31"/>
      <c r="F35" s="31"/>
      <c r="G35" s="31"/>
      <c r="H35" s="31"/>
      <c r="I35" s="31"/>
      <c r="J35" s="32"/>
      <c r="K35" s="60"/>
    </row>
    <row r="36" spans="1:11" ht="15.75" x14ac:dyDescent="0.25">
      <c r="A36" s="45" t="s">
        <v>26</v>
      </c>
      <c r="B36" s="8">
        <v>0</v>
      </c>
      <c r="C36" s="8">
        <v>0</v>
      </c>
      <c r="D36" s="5">
        <v>940</v>
      </c>
      <c r="E36" s="1">
        <v>6</v>
      </c>
      <c r="F36" s="1">
        <v>624</v>
      </c>
      <c r="G36" s="9">
        <v>221</v>
      </c>
      <c r="H36" s="10">
        <v>264</v>
      </c>
      <c r="I36" s="9">
        <v>54</v>
      </c>
      <c r="J36" s="62">
        <f>SUM(B36:I36)</f>
        <v>2109</v>
      </c>
      <c r="K36" s="60"/>
    </row>
    <row r="37" spans="1:11" ht="15.75" x14ac:dyDescent="0.25">
      <c r="A37" s="46" t="s">
        <v>27</v>
      </c>
      <c r="B37" s="13">
        <v>0</v>
      </c>
      <c r="C37" s="13">
        <v>0</v>
      </c>
      <c r="D37" s="14">
        <v>606</v>
      </c>
      <c r="E37" s="3">
        <v>17</v>
      </c>
      <c r="F37" s="3">
        <v>785</v>
      </c>
      <c r="G37" s="2">
        <v>133</v>
      </c>
      <c r="H37" s="15">
        <v>316</v>
      </c>
      <c r="I37" s="2">
        <v>158</v>
      </c>
      <c r="J37" s="35">
        <f>SUM(B37:I37)</f>
        <v>2015</v>
      </c>
      <c r="K37" s="60"/>
    </row>
    <row r="38" spans="1:11" ht="16.5" thickBot="1" x14ac:dyDescent="0.3">
      <c r="A38" s="119" t="s">
        <v>28</v>
      </c>
      <c r="B38" s="18">
        <v>0</v>
      </c>
      <c r="C38" s="18">
        <v>0</v>
      </c>
      <c r="D38" s="19">
        <f>1669+4</f>
        <v>1673</v>
      </c>
      <c r="E38" s="4">
        <v>37</v>
      </c>
      <c r="F38" s="4">
        <v>1101</v>
      </c>
      <c r="G38" s="20">
        <v>142</v>
      </c>
      <c r="H38" s="21">
        <v>72</v>
      </c>
      <c r="I38" s="20">
        <v>338</v>
      </c>
      <c r="J38" s="18">
        <f>SUM(B38:I38)</f>
        <v>3363</v>
      </c>
      <c r="K38" s="60"/>
    </row>
    <row r="39" spans="1:11" ht="15.75" x14ac:dyDescent="0.25">
      <c r="A39" s="47" t="s">
        <v>34</v>
      </c>
      <c r="B39" s="24" t="s">
        <v>29</v>
      </c>
      <c r="C39" s="24" t="s">
        <v>29</v>
      </c>
      <c r="D39" s="25">
        <f>SUM(D36:D38)</f>
        <v>3219</v>
      </c>
      <c r="E39" s="39">
        <f>SUM(E36:E38)</f>
        <v>60</v>
      </c>
      <c r="F39" s="84">
        <f>SUM(F36:G38)</f>
        <v>3006</v>
      </c>
      <c r="G39" s="85"/>
      <c r="H39" s="61">
        <f>SUM(H36:H38)</f>
        <v>652</v>
      </c>
      <c r="I39" s="26">
        <f>SUM(I36:I38)</f>
        <v>550</v>
      </c>
      <c r="J39" s="27" t="s">
        <v>29</v>
      </c>
      <c r="K39" s="60"/>
    </row>
    <row r="40" spans="1:11" ht="16.5" thickBot="1" x14ac:dyDescent="0.3">
      <c r="A40" s="48" t="s">
        <v>39</v>
      </c>
      <c r="B40" s="49">
        <v>0</v>
      </c>
      <c r="C40" s="49">
        <v>0</v>
      </c>
      <c r="D40" s="86">
        <f>SUM(D39:G39)</f>
        <v>6285</v>
      </c>
      <c r="E40" s="87"/>
      <c r="F40" s="88"/>
      <c r="G40" s="89"/>
      <c r="H40" s="90">
        <f>SUM(H39:I39)</f>
        <v>1202</v>
      </c>
      <c r="I40" s="91"/>
      <c r="J40" s="49">
        <f>SUM(J36:J38)</f>
        <v>7487</v>
      </c>
      <c r="K40" s="60"/>
    </row>
    <row r="41" spans="1:11" ht="16.5" thickTop="1" x14ac:dyDescent="0.25">
      <c r="A41" s="50" t="s">
        <v>34</v>
      </c>
      <c r="B41" s="51" t="s">
        <v>29</v>
      </c>
      <c r="C41" s="51" t="s">
        <v>29</v>
      </c>
      <c r="D41" s="52">
        <f>SUM(D14,D20,D26,D33,D39)</f>
        <v>15256</v>
      </c>
      <c r="E41" s="76">
        <f>SUM(E14,E20,E26,E33,E39)</f>
        <v>1099</v>
      </c>
      <c r="F41" s="120">
        <f>SUM(F14,F20,F26,F33,F39)</f>
        <v>11193</v>
      </c>
      <c r="G41" s="121"/>
      <c r="H41" s="52">
        <f>SUM(H14,H20,H26,H33,H39)</f>
        <v>1854</v>
      </c>
      <c r="I41" s="77">
        <f>SUM(I14,I20,I26,I33,I39)</f>
        <v>3186</v>
      </c>
      <c r="J41" s="53" t="s">
        <v>29</v>
      </c>
      <c r="K41" s="60"/>
    </row>
    <row r="42" spans="1:11" ht="16.5" thickBot="1" x14ac:dyDescent="0.3">
      <c r="A42" s="54" t="s">
        <v>40</v>
      </c>
      <c r="B42" s="55">
        <v>0</v>
      </c>
      <c r="C42" s="55">
        <v>9</v>
      </c>
      <c r="D42" s="78">
        <f>SUM(D41:G41)</f>
        <v>27548</v>
      </c>
      <c r="E42" s="79"/>
      <c r="F42" s="80"/>
      <c r="G42" s="81"/>
      <c r="H42" s="82">
        <f>SUM(H41:I41)</f>
        <v>5040</v>
      </c>
      <c r="I42" s="83"/>
      <c r="J42" s="29">
        <f>SUM(J15,J21,J27,J34,J40)</f>
        <v>32597</v>
      </c>
      <c r="K42" s="60"/>
    </row>
    <row r="43" spans="1:11" x14ac:dyDescent="0.25">
      <c r="E43" s="60"/>
      <c r="J43" s="60"/>
    </row>
    <row r="44" spans="1:11" ht="15.75" x14ac:dyDescent="0.25">
      <c r="A44" s="58" t="s">
        <v>41</v>
      </c>
    </row>
    <row r="47" spans="1:11" x14ac:dyDescent="0.25">
      <c r="C47" s="60"/>
    </row>
  </sheetData>
  <mergeCells count="32">
    <mergeCell ref="A1:J1"/>
    <mergeCell ref="A2:J2"/>
    <mergeCell ref="A4:A7"/>
    <mergeCell ref="B4:H4"/>
    <mergeCell ref="J4:J7"/>
    <mergeCell ref="D5:G5"/>
    <mergeCell ref="H5:I5"/>
    <mergeCell ref="B6:B7"/>
    <mergeCell ref="C6:C7"/>
    <mergeCell ref="D6:D7"/>
    <mergeCell ref="F20:G20"/>
    <mergeCell ref="D21:G21"/>
    <mergeCell ref="H21:I21"/>
    <mergeCell ref="I6:I7"/>
    <mergeCell ref="F14:G14"/>
    <mergeCell ref="D15:G15"/>
    <mergeCell ref="H15:I15"/>
    <mergeCell ref="E6:E7"/>
    <mergeCell ref="F6:G6"/>
    <mergeCell ref="H6:H7"/>
    <mergeCell ref="F33:G33"/>
    <mergeCell ref="D34:G34"/>
    <mergeCell ref="H34:I34"/>
    <mergeCell ref="F26:G26"/>
    <mergeCell ref="D27:G27"/>
    <mergeCell ref="H27:I27"/>
    <mergeCell ref="F41:G41"/>
    <mergeCell ref="D42:G42"/>
    <mergeCell ref="H42:I42"/>
    <mergeCell ref="F39:G39"/>
    <mergeCell ref="D40:G40"/>
    <mergeCell ref="H40:I40"/>
  </mergeCells>
  <phoneticPr fontId="1" type="noConversion"/>
  <printOptions horizontalCentered="1"/>
  <pageMargins left="0.55118110236220474" right="0.55118110236220474" top="0.59055118110236227" bottom="0.59055118110236227" header="0.31496062992125984" footer="0.51181102362204722"/>
  <pageSetup paperSize="9" orientation="portrait" r:id="rId1"/>
  <headerFooter alignWithMargins="0"/>
  <ignoredErrors>
    <ignoredError sqref="H41 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資助安老院舍服務分區宿位名額總表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NG, Kanas CK</cp:lastModifiedBy>
  <cp:lastPrinted>2023-02-20T02:02:11Z</cp:lastPrinted>
  <dcterms:created xsi:type="dcterms:W3CDTF">1999-04-01T01:30:50Z</dcterms:created>
  <dcterms:modified xsi:type="dcterms:W3CDTF">2024-04-24T01:57:26Z</dcterms:modified>
  <cp:contentStatus/>
</cp:coreProperties>
</file>