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kanasck\Desktop\6.7.2022\!!AE4\quarter stat\Quarterly Stat. 3-2025\Homepage\"/>
    </mc:Choice>
  </mc:AlternateContent>
  <xr:revisionPtr revIDLastSave="0" documentId="13_ncr:1_{C1D7A3CE-2112-4C83-A8AC-6BF3103FBD47}" xr6:coauthVersionLast="47" xr6:coauthVersionMax="47" xr10:uidLastSave="{00000000-0000-0000-0000-000000000000}"/>
  <bookViews>
    <workbookView xWindow="1950" yWindow="885" windowWidth="13725" windowHeight="14715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42" i="2" s="1"/>
  <c r="D12" i="2" l="1"/>
  <c r="J11" i="2" l="1"/>
  <c r="J12" i="2"/>
  <c r="J13" i="2"/>
  <c r="J10" i="2"/>
  <c r="J9" i="2"/>
  <c r="J15" i="2" l="1"/>
  <c r="F39" i="2"/>
  <c r="F20" i="2"/>
  <c r="F14" i="2"/>
  <c r="I39" i="2" l="1"/>
  <c r="H39" i="2"/>
  <c r="E39" i="2"/>
  <c r="D39" i="2"/>
  <c r="J38" i="2"/>
  <c r="J37" i="2"/>
  <c r="J36" i="2"/>
  <c r="I41" i="2"/>
  <c r="J32" i="2"/>
  <c r="J31" i="2"/>
  <c r="J30" i="2"/>
  <c r="J29" i="2"/>
  <c r="J25" i="2"/>
  <c r="J24" i="2"/>
  <c r="J23" i="2"/>
  <c r="I20" i="2"/>
  <c r="H20" i="2"/>
  <c r="H41" i="2" s="1"/>
  <c r="E20" i="2"/>
  <c r="D21" i="2" s="1"/>
  <c r="D20" i="2"/>
  <c r="J19" i="2"/>
  <c r="J18" i="2"/>
  <c r="J17" i="2"/>
  <c r="E14" i="2"/>
  <c r="D14" i="2"/>
  <c r="H40" i="2" l="1"/>
  <c r="D41" i="2"/>
  <c r="E41" i="2"/>
  <c r="J27" i="2"/>
  <c r="H42" i="2"/>
  <c r="J40" i="2"/>
  <c r="D40" i="2"/>
  <c r="J21" i="2"/>
  <c r="F41" i="2"/>
  <c r="J34" i="2"/>
  <c r="H21" i="2"/>
  <c r="D15" i="2"/>
  <c r="D42" i="2" l="1"/>
  <c r="J42" i="2"/>
</calcChain>
</file>

<file path=xl/sharedStrings.xml><?xml version="1.0" encoding="utf-8"?>
<sst xmlns="http://schemas.openxmlformats.org/spreadsheetml/2006/main" count="136" uniqueCount="49">
  <si>
    <t>資助安老院舍服務分區宿位名額總表</t>
    <phoneticPr fontId="1" type="noConversion"/>
  </si>
  <si>
    <t>宿位名額</t>
    <phoneticPr fontId="1" type="noConversion"/>
  </si>
  <si>
    <t>總數</t>
    <phoneticPr fontId="1" type="noConversion"/>
  </si>
  <si>
    <t>長者宿舍</t>
    <phoneticPr fontId="1" type="noConversion"/>
  </si>
  <si>
    <t>安老院</t>
    <phoneticPr fontId="1" type="noConversion"/>
  </si>
  <si>
    <t>護養院</t>
    <phoneticPr fontId="1" type="noConversion"/>
  </si>
  <si>
    <t>香港島</t>
    <phoneticPr fontId="1" type="noConversion"/>
  </si>
  <si>
    <t>東區</t>
    <phoneticPr fontId="1" type="noConversion"/>
  </si>
  <si>
    <t>灣仔</t>
    <phoneticPr fontId="1" type="noConversion"/>
  </si>
  <si>
    <t>中西區</t>
    <phoneticPr fontId="1" type="noConversion"/>
  </si>
  <si>
    <t>離島</t>
    <phoneticPr fontId="1" type="noConversion"/>
  </si>
  <si>
    <t>南區</t>
    <phoneticPr fontId="1" type="noConversion"/>
  </si>
  <si>
    <t>西九龍</t>
    <phoneticPr fontId="1" type="noConversion"/>
  </si>
  <si>
    <t>深水埗</t>
    <phoneticPr fontId="1" type="noConversion"/>
  </si>
  <si>
    <t>九龍城</t>
    <phoneticPr fontId="1" type="noConversion"/>
  </si>
  <si>
    <t>油尖旺</t>
    <phoneticPr fontId="1" type="noConversion"/>
  </si>
  <si>
    <t>東九龍</t>
    <phoneticPr fontId="1" type="noConversion"/>
  </si>
  <si>
    <t>黃大仙</t>
    <phoneticPr fontId="1" type="noConversion"/>
  </si>
  <si>
    <t>西貢</t>
    <phoneticPr fontId="1" type="noConversion"/>
  </si>
  <si>
    <t>觀塘</t>
    <phoneticPr fontId="1" type="noConversion"/>
  </si>
  <si>
    <t>東新界</t>
    <phoneticPr fontId="1" type="noConversion"/>
  </si>
  <si>
    <t>沙田</t>
    <phoneticPr fontId="1" type="noConversion"/>
  </si>
  <si>
    <t>大埔</t>
    <phoneticPr fontId="1" type="noConversion"/>
  </si>
  <si>
    <t>北區</t>
    <phoneticPr fontId="1" type="noConversion"/>
  </si>
  <si>
    <t>元朗</t>
    <phoneticPr fontId="1" type="noConversion"/>
  </si>
  <si>
    <t>西新界</t>
    <phoneticPr fontId="1" type="noConversion"/>
  </si>
  <si>
    <t>屯門</t>
    <phoneticPr fontId="1" type="noConversion"/>
  </si>
  <si>
    <t>荃灣</t>
    <phoneticPr fontId="1" type="noConversion"/>
  </si>
  <si>
    <t>葵青</t>
    <phoneticPr fontId="1" type="noConversion"/>
  </si>
  <si>
    <t>-</t>
    <phoneticPr fontId="1" type="noConversion"/>
  </si>
  <si>
    <t>護理安老院*</t>
    <phoneticPr fontId="1" type="noConversion"/>
  </si>
  <si>
    <t>改善
甲一級</t>
    <phoneticPr fontId="1" type="noConversion"/>
  </si>
  <si>
    <t>改善
甲二級</t>
    <phoneticPr fontId="1" type="noConversion"/>
  </si>
  <si>
    <r>
      <t>非政府機構營運的津助院舍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</si>
  <si>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r>
      <t>小計</t>
    </r>
    <r>
      <rPr>
        <b/>
        <i/>
        <sz val="11"/>
        <color theme="1"/>
        <rFont val="Times New Roman"/>
        <family val="1"/>
      </rPr>
      <t>:</t>
    </r>
    <phoneticPr fontId="1" type="noConversion"/>
  </si>
  <si>
    <r>
      <t>香港總數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</si>
  <si>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</si>
  <si>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東九龍總數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</si>
  <si>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東新界總數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</si>
  <si>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西新界總數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</si>
  <si>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>全港總數</t>
    </r>
    <r>
      <rPr>
        <b/>
        <sz val="11"/>
        <color theme="1"/>
        <rFont val="Times New Roman"/>
        <family val="1"/>
      </rPr>
      <t>:</t>
    </r>
    <phoneticPr fontId="1" type="noConversion"/>
  </si>
  <si>
    <r>
      <t xml:space="preserve">* </t>
    </r>
    <r>
      <rPr>
        <sz val="11"/>
        <color theme="1"/>
        <rFont val="細明體"/>
        <family val="3"/>
        <charset val="136"/>
      </rPr>
      <t>包括提供持續照顧的護理安老宿位。</t>
    </r>
    <phoneticPr fontId="1" type="noConversion"/>
  </si>
  <si>
    <t>合約
院舍</t>
    <phoneticPr fontId="1" type="noConversion"/>
  </si>
  <si>
    <r>
      <t>參與「改善買位計劃」的私營安老院</t>
    </r>
    <r>
      <rPr>
        <b/>
        <sz val="11"/>
        <color theme="1"/>
        <rFont val="Times New Roman"/>
        <family val="1"/>
      </rPr>
      <t xml:space="preserve">   </t>
    </r>
    <phoneticPr fontId="1" type="noConversion"/>
  </si>
  <si>
    <r>
      <t>非政府機構營運的津助及自負盈虧院舍</t>
    </r>
    <r>
      <rPr>
        <b/>
        <sz val="11"/>
        <color theme="1"/>
        <rFont val="Times New Roman"/>
        <family val="1"/>
      </rPr>
      <t xml:space="preserve"> </t>
    </r>
    <phoneticPr fontId="1" type="noConversion"/>
  </si>
  <si>
    <t>31.3.2025</t>
    <phoneticPr fontId="1" type="noConversion"/>
  </si>
  <si>
    <t>-</t>
  </si>
  <si>
    <t>0</t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</si>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</sst>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b/>
      <i/>
      <sz val="11"/>
      <color theme="1"/>
      <name val="新細明體"/>
      <family val="1"/>
      <charset val="136"/>
    </font>
    <font>
      <b/>
      <i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1" xfId="0" applyFont="1" applyFill="1" applyBorder="1"/>
    <xf numFmtId="0" fontId="3" fillId="0" borderId="23" xfId="0" applyFont="1" applyFill="1" applyBorder="1"/>
    <xf numFmtId="0" fontId="3" fillId="0" borderId="27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/>
    <xf numFmtId="0" fontId="3" fillId="0" borderId="32" xfId="0" applyFont="1" applyFill="1" applyBorder="1"/>
    <xf numFmtId="0" fontId="6" fillId="0" borderId="19" xfId="0" applyFont="1" applyFill="1" applyBorder="1"/>
    <xf numFmtId="0" fontId="3" fillId="0" borderId="2" xfId="0" applyFont="1" applyFill="1" applyBorder="1"/>
    <xf numFmtId="0" fontId="3" fillId="0" borderId="41" xfId="0" applyFont="1" applyFill="1" applyBorder="1"/>
    <xf numFmtId="0" fontId="4" fillId="0" borderId="2" xfId="0" applyFont="1" applyFill="1" applyBorder="1" applyAlignment="1">
      <alignment horizontal="right" vertical="center"/>
    </xf>
    <xf numFmtId="0" fontId="6" fillId="0" borderId="2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left"/>
    </xf>
    <xf numFmtId="0" fontId="10" fillId="0" borderId="0" xfId="0" applyFont="1" applyFill="1"/>
    <xf numFmtId="0" fontId="7" fillId="0" borderId="0" xfId="0" applyFont="1" applyFill="1" applyAlignment="1">
      <alignment horizontal="centerContinuous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top"/>
    </xf>
    <xf numFmtId="176" fontId="2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37" xfId="0" applyFont="1" applyFill="1" applyBorder="1"/>
    <xf numFmtId="0" fontId="3" fillId="0" borderId="42" xfId="0" applyFont="1" applyFill="1" applyBorder="1"/>
    <xf numFmtId="177" fontId="2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60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7" fontId="2" fillId="0" borderId="28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2" fillId="0" borderId="33" xfId="0" applyNumberFormat="1" applyFont="1" applyFill="1" applyBorder="1" applyAlignment="1">
      <alignment horizontal="center" vertical="center"/>
    </xf>
    <xf numFmtId="177" fontId="2" fillId="0" borderId="32" xfId="0" applyNumberFormat="1" applyFont="1" applyFill="1" applyBorder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77" fontId="2" fillId="0" borderId="36" xfId="0" applyNumberFormat="1" applyFont="1" applyFill="1" applyBorder="1" applyAlignment="1">
      <alignment horizontal="center" vertical="center"/>
    </xf>
    <xf numFmtId="177" fontId="2" fillId="0" borderId="4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2" fillId="0" borderId="38" xfId="0" applyNumberFormat="1" applyFont="1" applyFill="1" applyBorder="1" applyAlignment="1">
      <alignment horizontal="center" vertical="center"/>
    </xf>
    <xf numFmtId="177" fontId="2" fillId="0" borderId="37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177" fontId="7" fillId="0" borderId="43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2" fillId="0" borderId="5" xfId="0" quotePrefix="1" applyNumberFormat="1" applyFont="1" applyFill="1" applyBorder="1" applyAlignment="1">
      <alignment horizontal="center" vertical="center"/>
    </xf>
    <xf numFmtId="177" fontId="2" fillId="0" borderId="18" xfId="0" quotePrefix="1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4" xfId="0" quotePrefix="1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7" fillId="0" borderId="60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177" fontId="5" fillId="0" borderId="52" xfId="0" applyNumberFormat="1" applyFont="1" applyFill="1" applyBorder="1" applyAlignment="1">
      <alignment horizontal="center" vertical="center"/>
    </xf>
    <xf numFmtId="177" fontId="5" fillId="0" borderId="5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177" fontId="7" fillId="0" borderId="42" xfId="0" applyNumberFormat="1" applyFont="1" applyFill="1" applyBorder="1" applyAlignment="1">
      <alignment horizontal="center" vertical="center"/>
    </xf>
    <xf numFmtId="177" fontId="7" fillId="0" borderId="51" xfId="0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177" fontId="2" fillId="0" borderId="53" xfId="0" applyNumberFormat="1" applyFont="1" applyFill="1" applyBorder="1" applyAlignment="1">
      <alignment horizontal="center" vertical="center"/>
    </xf>
    <xf numFmtId="177" fontId="5" fillId="0" borderId="48" xfId="0" applyNumberFormat="1" applyFont="1" applyFill="1" applyBorder="1" applyAlignment="1">
      <alignment horizontal="center" vertical="center"/>
    </xf>
    <xf numFmtId="177" fontId="2" fillId="0" borderId="49" xfId="0" applyNumberFormat="1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7" fillId="0" borderId="54" xfId="0" applyNumberFormat="1" applyFont="1" applyFill="1" applyBorder="1" applyAlignment="1">
      <alignment horizontal="center" vertical="center"/>
    </xf>
    <xf numFmtId="177" fontId="7" fillId="0" borderId="55" xfId="0" applyNumberFormat="1" applyFont="1" applyFill="1" applyBorder="1" applyAlignment="1">
      <alignment horizontal="center" vertical="center"/>
    </xf>
    <xf numFmtId="177" fontId="2" fillId="0" borderId="30" xfId="0" quotePrefix="1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90" zoomScaleNormal="90" workbookViewId="0">
      <pane ySplit="7" topLeftCell="A8" activePane="bottomLeft" state="frozen"/>
      <selection pane="bottomLeft" activeCell="L35" sqref="L35"/>
    </sheetView>
  </sheetViews>
  <sheetFormatPr defaultColWidth="9" defaultRowHeight="15" x14ac:dyDescent="0.25"/>
  <cols>
    <col min="1" max="1" width="11.875" style="17" customWidth="1"/>
    <col min="2" max="3" width="8.875" style="17" customWidth="1"/>
    <col min="4" max="4" width="7.875" style="17" customWidth="1"/>
    <col min="5" max="5" width="6.5" style="17" customWidth="1"/>
    <col min="6" max="7" width="10.5" style="17" customWidth="1"/>
    <col min="8" max="9" width="8.125" style="17" customWidth="1"/>
    <col min="10" max="10" width="9.125" style="17" customWidth="1"/>
    <col min="11" max="16384" width="9" style="17"/>
  </cols>
  <sheetData>
    <row r="1" spans="1:11" s="15" customFormat="1" ht="18.75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s="15" customFormat="1" ht="18.75" x14ac:dyDescent="0.3">
      <c r="A2" s="83" t="s">
        <v>45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20.25" customHeight="1" thickBot="1" x14ac:dyDescent="0.3">
      <c r="A4" s="84"/>
      <c r="B4" s="87" t="s">
        <v>1</v>
      </c>
      <c r="C4" s="88"/>
      <c r="D4" s="88"/>
      <c r="E4" s="88"/>
      <c r="F4" s="88"/>
      <c r="G4" s="88"/>
      <c r="H4" s="88"/>
      <c r="I4" s="22"/>
      <c r="J4" s="89" t="s">
        <v>2</v>
      </c>
    </row>
    <row r="5" spans="1:11" ht="19.5" customHeight="1" thickBot="1" x14ac:dyDescent="0.3">
      <c r="A5" s="85"/>
      <c r="B5" s="18" t="s">
        <v>3</v>
      </c>
      <c r="C5" s="23" t="s">
        <v>4</v>
      </c>
      <c r="D5" s="92" t="s">
        <v>30</v>
      </c>
      <c r="E5" s="93"/>
      <c r="F5" s="94"/>
      <c r="G5" s="95"/>
      <c r="H5" s="96" t="s">
        <v>5</v>
      </c>
      <c r="I5" s="97"/>
      <c r="J5" s="90"/>
    </row>
    <row r="6" spans="1:11" ht="41.25" customHeight="1" x14ac:dyDescent="0.25">
      <c r="A6" s="85"/>
      <c r="B6" s="98" t="s">
        <v>33</v>
      </c>
      <c r="C6" s="98" t="s">
        <v>33</v>
      </c>
      <c r="D6" s="98" t="s">
        <v>33</v>
      </c>
      <c r="E6" s="110" t="s">
        <v>42</v>
      </c>
      <c r="F6" s="112" t="s">
        <v>43</v>
      </c>
      <c r="G6" s="113"/>
      <c r="H6" s="98" t="s">
        <v>44</v>
      </c>
      <c r="I6" s="98" t="s">
        <v>42</v>
      </c>
      <c r="J6" s="90"/>
    </row>
    <row r="7" spans="1:11" ht="64.5" customHeight="1" thickBot="1" x14ac:dyDescent="0.3">
      <c r="A7" s="86"/>
      <c r="B7" s="99"/>
      <c r="C7" s="99"/>
      <c r="D7" s="99"/>
      <c r="E7" s="111"/>
      <c r="F7" s="20" t="s">
        <v>31</v>
      </c>
      <c r="G7" s="21" t="s">
        <v>32</v>
      </c>
      <c r="H7" s="99"/>
      <c r="I7" s="108"/>
      <c r="J7" s="91"/>
    </row>
    <row r="8" spans="1:11" ht="16.5" thickBot="1" x14ac:dyDescent="0.3">
      <c r="A8" s="6" t="s">
        <v>6</v>
      </c>
      <c r="B8" s="24"/>
      <c r="C8" s="24"/>
      <c r="D8" s="24"/>
      <c r="E8" s="24"/>
      <c r="F8" s="24"/>
      <c r="G8" s="24"/>
      <c r="H8" s="24"/>
      <c r="I8" s="24"/>
      <c r="J8" s="25"/>
    </row>
    <row r="9" spans="1:11" ht="15.75" x14ac:dyDescent="0.25">
      <c r="A9" s="1" t="s">
        <v>7</v>
      </c>
      <c r="B9" s="78" t="s">
        <v>48</v>
      </c>
      <c r="C9" s="29" t="s">
        <v>47</v>
      </c>
      <c r="D9" s="30">
        <v>448</v>
      </c>
      <c r="E9" s="31">
        <v>18</v>
      </c>
      <c r="F9" s="31">
        <v>517</v>
      </c>
      <c r="G9" s="32">
        <v>54</v>
      </c>
      <c r="H9" s="75" t="s">
        <v>47</v>
      </c>
      <c r="I9" s="32">
        <v>162</v>
      </c>
      <c r="J9" s="34">
        <f>SUM(B9:I9)</f>
        <v>1199</v>
      </c>
      <c r="K9" s="19"/>
    </row>
    <row r="10" spans="1:11" ht="15.75" x14ac:dyDescent="0.25">
      <c r="A10" s="2" t="s">
        <v>8</v>
      </c>
      <c r="B10" s="35" t="s">
        <v>47</v>
      </c>
      <c r="C10" s="36" t="s">
        <v>47</v>
      </c>
      <c r="D10" s="37">
        <v>462</v>
      </c>
      <c r="E10" s="38">
        <v>6</v>
      </c>
      <c r="F10" s="38">
        <v>256</v>
      </c>
      <c r="G10" s="39">
        <v>14</v>
      </c>
      <c r="H10" s="40" t="s">
        <v>47</v>
      </c>
      <c r="I10" s="39">
        <v>54</v>
      </c>
      <c r="J10" s="36">
        <f>SUM(B10:I10)</f>
        <v>792</v>
      </c>
      <c r="K10" s="19"/>
    </row>
    <row r="11" spans="1:11" ht="15.75" x14ac:dyDescent="0.25">
      <c r="A11" s="2" t="s">
        <v>9</v>
      </c>
      <c r="B11" s="35" t="s">
        <v>47</v>
      </c>
      <c r="C11" s="36" t="s">
        <v>47</v>
      </c>
      <c r="D11" s="37">
        <v>232</v>
      </c>
      <c r="E11" s="38">
        <v>22</v>
      </c>
      <c r="F11" s="38">
        <v>488</v>
      </c>
      <c r="G11" s="39">
        <v>183</v>
      </c>
      <c r="H11" s="40" t="s">
        <v>47</v>
      </c>
      <c r="I11" s="39">
        <v>199</v>
      </c>
      <c r="J11" s="41">
        <f t="shared" ref="J11:J13" si="0">SUM(B11:I11)</f>
        <v>1124</v>
      </c>
      <c r="K11" s="19"/>
    </row>
    <row r="12" spans="1:11" ht="15.75" x14ac:dyDescent="0.25">
      <c r="A12" s="2" t="s">
        <v>10</v>
      </c>
      <c r="B12" s="35" t="s">
        <v>47</v>
      </c>
      <c r="C12" s="36">
        <v>2</v>
      </c>
      <c r="D12" s="37">
        <f>293-3</f>
        <v>290</v>
      </c>
      <c r="E12" s="38">
        <v>15</v>
      </c>
      <c r="F12" s="38" t="s">
        <v>47</v>
      </c>
      <c r="G12" s="39" t="s">
        <v>47</v>
      </c>
      <c r="H12" s="40" t="s">
        <v>47</v>
      </c>
      <c r="I12" s="39">
        <v>130</v>
      </c>
      <c r="J12" s="36">
        <f t="shared" si="0"/>
        <v>437</v>
      </c>
      <c r="K12" s="19"/>
    </row>
    <row r="13" spans="1:11" ht="16.5" thickBot="1" x14ac:dyDescent="0.3">
      <c r="A13" s="3" t="s">
        <v>11</v>
      </c>
      <c r="B13" s="42" t="s">
        <v>47</v>
      </c>
      <c r="C13" s="43" t="s">
        <v>47</v>
      </c>
      <c r="D13" s="44">
        <v>1470</v>
      </c>
      <c r="E13" s="45" t="s">
        <v>47</v>
      </c>
      <c r="F13" s="45">
        <v>297</v>
      </c>
      <c r="G13" s="46">
        <v>299</v>
      </c>
      <c r="H13" s="47" t="s">
        <v>47</v>
      </c>
      <c r="I13" s="76" t="s">
        <v>47</v>
      </c>
      <c r="J13" s="41">
        <f t="shared" si="0"/>
        <v>2066</v>
      </c>
      <c r="K13" s="19"/>
    </row>
    <row r="14" spans="1:11" ht="15.75" x14ac:dyDescent="0.25">
      <c r="A14" s="4" t="s">
        <v>34</v>
      </c>
      <c r="B14" s="28" t="s">
        <v>29</v>
      </c>
      <c r="C14" s="29" t="s">
        <v>29</v>
      </c>
      <c r="D14" s="48">
        <f>SUM(D9:D13)</f>
        <v>2902</v>
      </c>
      <c r="E14" s="49">
        <f>SUM(E9:E13)</f>
        <v>61</v>
      </c>
      <c r="F14" s="100">
        <f>SUM(F9:G13)</f>
        <v>2108</v>
      </c>
      <c r="G14" s="101"/>
      <c r="H14" s="50" t="s">
        <v>47</v>
      </c>
      <c r="I14" s="51">
        <v>545</v>
      </c>
      <c r="J14" s="52" t="s">
        <v>29</v>
      </c>
      <c r="K14" s="19"/>
    </row>
    <row r="15" spans="1:11" ht="16.5" thickBot="1" x14ac:dyDescent="0.3">
      <c r="A15" s="5" t="s">
        <v>35</v>
      </c>
      <c r="B15" s="53" t="s">
        <v>47</v>
      </c>
      <c r="C15" s="54">
        <f>SUM(C9:C13)</f>
        <v>2</v>
      </c>
      <c r="D15" s="102">
        <f>SUM(D14:G14)</f>
        <v>5071</v>
      </c>
      <c r="E15" s="103"/>
      <c r="F15" s="103"/>
      <c r="G15" s="109"/>
      <c r="H15" s="106">
        <v>545</v>
      </c>
      <c r="I15" s="107"/>
      <c r="J15" s="54">
        <f>SUM(J9:J13)</f>
        <v>5618</v>
      </c>
      <c r="K15" s="19"/>
    </row>
    <row r="16" spans="1:11" ht="16.5" thickBot="1" x14ac:dyDescent="0.3">
      <c r="A16" s="6" t="s">
        <v>12</v>
      </c>
      <c r="B16" s="55"/>
      <c r="C16" s="55"/>
      <c r="D16" s="55"/>
      <c r="E16" s="55"/>
      <c r="F16" s="55"/>
      <c r="G16" s="55"/>
      <c r="H16" s="55"/>
      <c r="I16" s="55"/>
      <c r="J16" s="56"/>
      <c r="K16" s="19"/>
    </row>
    <row r="17" spans="1:11" ht="15.75" x14ac:dyDescent="0.25">
      <c r="A17" s="1" t="s">
        <v>13</v>
      </c>
      <c r="B17" s="28" t="s">
        <v>47</v>
      </c>
      <c r="C17" s="29" t="s">
        <v>47</v>
      </c>
      <c r="D17" s="30">
        <v>713</v>
      </c>
      <c r="E17" s="31">
        <v>52</v>
      </c>
      <c r="F17" s="31">
        <v>459</v>
      </c>
      <c r="G17" s="32">
        <v>12</v>
      </c>
      <c r="H17" s="33">
        <v>112</v>
      </c>
      <c r="I17" s="32">
        <v>461</v>
      </c>
      <c r="J17" s="29">
        <f>SUM(B17:I17)</f>
        <v>1809</v>
      </c>
      <c r="K17" s="19"/>
    </row>
    <row r="18" spans="1:11" ht="15.75" x14ac:dyDescent="0.25">
      <c r="A18" s="2" t="s">
        <v>14</v>
      </c>
      <c r="B18" s="35" t="s">
        <v>47</v>
      </c>
      <c r="C18" s="36" t="s">
        <v>47</v>
      </c>
      <c r="D18" s="37">
        <v>648</v>
      </c>
      <c r="E18" s="38">
        <v>11</v>
      </c>
      <c r="F18" s="38">
        <v>1649</v>
      </c>
      <c r="G18" s="39">
        <v>114</v>
      </c>
      <c r="H18" s="40" t="s">
        <v>47</v>
      </c>
      <c r="I18" s="39">
        <v>99</v>
      </c>
      <c r="J18" s="41">
        <f>SUM(B18:I18)</f>
        <v>2521</v>
      </c>
      <c r="K18" s="19"/>
    </row>
    <row r="19" spans="1:11" ht="16.5" thickBot="1" x14ac:dyDescent="0.3">
      <c r="A19" s="7" t="s">
        <v>15</v>
      </c>
      <c r="B19" s="57" t="s">
        <v>47</v>
      </c>
      <c r="C19" s="58" t="s">
        <v>47</v>
      </c>
      <c r="D19" s="59">
        <v>98</v>
      </c>
      <c r="E19" s="60">
        <v>26</v>
      </c>
      <c r="F19" s="38">
        <v>816</v>
      </c>
      <c r="G19" s="39">
        <v>72</v>
      </c>
      <c r="H19" s="61" t="s">
        <v>47</v>
      </c>
      <c r="I19" s="62">
        <v>246</v>
      </c>
      <c r="J19" s="43">
        <f>SUM(B19:I19)</f>
        <v>1258</v>
      </c>
      <c r="K19" s="19"/>
    </row>
    <row r="20" spans="1:11" ht="15.75" x14ac:dyDescent="0.25">
      <c r="A20" s="4" t="s">
        <v>34</v>
      </c>
      <c r="B20" s="28" t="s">
        <v>29</v>
      </c>
      <c r="C20" s="29" t="s">
        <v>29</v>
      </c>
      <c r="D20" s="50">
        <f>SUM(D17:D19)</f>
        <v>1459</v>
      </c>
      <c r="E20" s="63">
        <f>SUM(E17:E19)</f>
        <v>89</v>
      </c>
      <c r="F20" s="100">
        <f>SUM(F17:G19)</f>
        <v>3122</v>
      </c>
      <c r="G20" s="101"/>
      <c r="H20" s="48">
        <f>SUM(H17:H19)</f>
        <v>112</v>
      </c>
      <c r="I20" s="51">
        <f>SUM(I17:I19)</f>
        <v>806</v>
      </c>
      <c r="J20" s="52" t="s">
        <v>29</v>
      </c>
      <c r="K20" s="19"/>
    </row>
    <row r="21" spans="1:11" ht="16.5" thickBot="1" x14ac:dyDescent="0.3">
      <c r="A21" s="8" t="s">
        <v>36</v>
      </c>
      <c r="B21" s="53" t="s">
        <v>47</v>
      </c>
      <c r="C21" s="54" t="s">
        <v>47</v>
      </c>
      <c r="D21" s="102">
        <f>SUM(D20:G20)</f>
        <v>4670</v>
      </c>
      <c r="E21" s="103"/>
      <c r="F21" s="104"/>
      <c r="G21" s="105"/>
      <c r="H21" s="106">
        <f>SUM(H20:I20)</f>
        <v>918</v>
      </c>
      <c r="I21" s="107"/>
      <c r="J21" s="54">
        <f>SUM(J17:J19)</f>
        <v>5588</v>
      </c>
      <c r="K21" s="19"/>
    </row>
    <row r="22" spans="1:11" ht="16.5" thickBot="1" x14ac:dyDescent="0.3">
      <c r="A22" s="6" t="s">
        <v>16</v>
      </c>
      <c r="B22" s="55"/>
      <c r="C22" s="55"/>
      <c r="D22" s="55"/>
      <c r="E22" s="55"/>
      <c r="F22" s="55"/>
      <c r="G22" s="55"/>
      <c r="H22" s="55"/>
      <c r="I22" s="55"/>
      <c r="J22" s="56"/>
      <c r="K22" s="19"/>
    </row>
    <row r="23" spans="1:11" ht="15.75" x14ac:dyDescent="0.25">
      <c r="A23" s="1" t="s">
        <v>17</v>
      </c>
      <c r="B23" s="28" t="s">
        <v>47</v>
      </c>
      <c r="C23" s="29" t="s">
        <v>47</v>
      </c>
      <c r="D23" s="30">
        <v>1069</v>
      </c>
      <c r="E23" s="31">
        <v>20</v>
      </c>
      <c r="F23" s="31">
        <v>414</v>
      </c>
      <c r="G23" s="32">
        <v>32</v>
      </c>
      <c r="H23" s="33">
        <v>280</v>
      </c>
      <c r="I23" s="32">
        <v>188</v>
      </c>
      <c r="J23" s="34">
        <f>SUM(B23:I23)</f>
        <v>2003</v>
      </c>
      <c r="K23" s="19"/>
    </row>
    <row r="24" spans="1:11" ht="15.75" x14ac:dyDescent="0.25">
      <c r="A24" s="26" t="s">
        <v>18</v>
      </c>
      <c r="B24" s="64" t="s">
        <v>47</v>
      </c>
      <c r="C24" s="65" t="s">
        <v>47</v>
      </c>
      <c r="D24" s="66">
        <v>1005</v>
      </c>
      <c r="E24" s="79">
        <v>6</v>
      </c>
      <c r="F24" s="38" t="s">
        <v>47</v>
      </c>
      <c r="G24" s="39" t="s">
        <v>47</v>
      </c>
      <c r="H24" s="67">
        <v>273</v>
      </c>
      <c r="I24" s="80">
        <v>54</v>
      </c>
      <c r="J24" s="58">
        <f>SUM(B24:I24)</f>
        <v>1338</v>
      </c>
      <c r="K24" s="19"/>
    </row>
    <row r="25" spans="1:11" ht="16.5" thickBot="1" x14ac:dyDescent="0.3">
      <c r="A25" s="3" t="s">
        <v>19</v>
      </c>
      <c r="B25" s="42" t="s">
        <v>47</v>
      </c>
      <c r="C25" s="43" t="s">
        <v>47</v>
      </c>
      <c r="D25" s="44">
        <v>1146</v>
      </c>
      <c r="E25" s="45">
        <v>28</v>
      </c>
      <c r="F25" s="45">
        <v>811</v>
      </c>
      <c r="G25" s="46">
        <v>57</v>
      </c>
      <c r="H25" s="47">
        <v>238</v>
      </c>
      <c r="I25" s="46">
        <v>256</v>
      </c>
      <c r="J25" s="43">
        <f>SUM(B25:I25)</f>
        <v>2536</v>
      </c>
      <c r="K25" s="19"/>
    </row>
    <row r="26" spans="1:11" ht="15.75" x14ac:dyDescent="0.25">
      <c r="A26" s="4" t="s">
        <v>34</v>
      </c>
      <c r="B26" s="28" t="s">
        <v>29</v>
      </c>
      <c r="C26" s="29" t="s">
        <v>29</v>
      </c>
      <c r="D26" s="50">
        <v>3220</v>
      </c>
      <c r="E26" s="63">
        <v>54</v>
      </c>
      <c r="F26" s="100">
        <v>1314</v>
      </c>
      <c r="G26" s="114"/>
      <c r="H26" s="50">
        <v>791</v>
      </c>
      <c r="I26" s="51">
        <v>498</v>
      </c>
      <c r="J26" s="52" t="s">
        <v>29</v>
      </c>
      <c r="K26" s="19"/>
    </row>
    <row r="27" spans="1:11" ht="16.5" thickBot="1" x14ac:dyDescent="0.3">
      <c r="A27" s="8" t="s">
        <v>37</v>
      </c>
      <c r="B27" s="53" t="s">
        <v>47</v>
      </c>
      <c r="C27" s="54" t="s">
        <v>47</v>
      </c>
      <c r="D27" s="102">
        <v>4588</v>
      </c>
      <c r="E27" s="103"/>
      <c r="F27" s="104"/>
      <c r="G27" s="105"/>
      <c r="H27" s="106">
        <v>1289</v>
      </c>
      <c r="I27" s="107"/>
      <c r="J27" s="54">
        <f>SUM(J23:J25)</f>
        <v>5877</v>
      </c>
      <c r="K27" s="19"/>
    </row>
    <row r="28" spans="1:11" ht="16.5" thickBot="1" x14ac:dyDescent="0.3">
      <c r="A28" s="6" t="s">
        <v>20</v>
      </c>
      <c r="B28" s="55"/>
      <c r="C28" s="55"/>
      <c r="D28" s="77"/>
      <c r="E28" s="77"/>
      <c r="F28" s="77"/>
      <c r="G28" s="77"/>
      <c r="H28" s="77"/>
      <c r="I28" s="77"/>
      <c r="J28" s="56"/>
      <c r="K28" s="19"/>
    </row>
    <row r="29" spans="1:11" ht="15.75" x14ac:dyDescent="0.25">
      <c r="A29" s="1" t="s">
        <v>21</v>
      </c>
      <c r="B29" s="28" t="s">
        <v>47</v>
      </c>
      <c r="C29" s="29" t="s">
        <v>47</v>
      </c>
      <c r="D29" s="30">
        <v>1354</v>
      </c>
      <c r="E29" s="31">
        <v>28</v>
      </c>
      <c r="F29" s="31">
        <v>266</v>
      </c>
      <c r="G29" s="32" t="s">
        <v>47</v>
      </c>
      <c r="H29" s="33" t="s">
        <v>47</v>
      </c>
      <c r="I29" s="32">
        <v>253</v>
      </c>
      <c r="J29" s="29">
        <f>SUM(B29:I29)</f>
        <v>1901</v>
      </c>
      <c r="K29" s="19"/>
    </row>
    <row r="30" spans="1:11" ht="15.75" x14ac:dyDescent="0.25">
      <c r="A30" s="2" t="s">
        <v>22</v>
      </c>
      <c r="B30" s="35" t="s">
        <v>47</v>
      </c>
      <c r="C30" s="36" t="s">
        <v>47</v>
      </c>
      <c r="D30" s="37">
        <v>1236</v>
      </c>
      <c r="E30" s="38">
        <v>8</v>
      </c>
      <c r="F30" s="38">
        <v>315</v>
      </c>
      <c r="G30" s="39">
        <v>19</v>
      </c>
      <c r="H30" s="40" t="s">
        <v>47</v>
      </c>
      <c r="I30" s="39">
        <v>72</v>
      </c>
      <c r="J30" s="41">
        <f>SUM(B30:I30)</f>
        <v>1650</v>
      </c>
      <c r="K30" s="19"/>
    </row>
    <row r="31" spans="1:11" ht="15.75" x14ac:dyDescent="0.25">
      <c r="A31" s="2" t="s">
        <v>23</v>
      </c>
      <c r="B31" s="35" t="s">
        <v>47</v>
      </c>
      <c r="C31" s="36" t="s">
        <v>47</v>
      </c>
      <c r="D31" s="37">
        <v>931</v>
      </c>
      <c r="E31" s="38">
        <v>810</v>
      </c>
      <c r="F31" s="38">
        <v>48</v>
      </c>
      <c r="G31" s="39" t="s">
        <v>47</v>
      </c>
      <c r="H31" s="40">
        <v>299</v>
      </c>
      <c r="I31" s="39">
        <v>544</v>
      </c>
      <c r="J31" s="58">
        <f>SUM(B31:I31)</f>
        <v>2632</v>
      </c>
      <c r="K31" s="19"/>
    </row>
    <row r="32" spans="1:11" ht="16.5" thickBot="1" x14ac:dyDescent="0.3">
      <c r="A32" s="3" t="s">
        <v>24</v>
      </c>
      <c r="B32" s="42" t="s">
        <v>47</v>
      </c>
      <c r="C32" s="43" t="s">
        <v>47</v>
      </c>
      <c r="D32" s="44">
        <v>943</v>
      </c>
      <c r="E32" s="45">
        <v>14</v>
      </c>
      <c r="F32" s="45">
        <v>701</v>
      </c>
      <c r="G32" s="46">
        <v>317</v>
      </c>
      <c r="H32" s="123" t="s">
        <v>48</v>
      </c>
      <c r="I32" s="46">
        <v>135</v>
      </c>
      <c r="J32" s="43">
        <f>SUM(B32:I32)</f>
        <v>2110</v>
      </c>
      <c r="K32" s="19"/>
    </row>
    <row r="33" spans="1:11" ht="15.75" x14ac:dyDescent="0.25">
      <c r="A33" s="4" t="s">
        <v>34</v>
      </c>
      <c r="B33" s="28" t="s">
        <v>46</v>
      </c>
      <c r="C33" s="29" t="s">
        <v>46</v>
      </c>
      <c r="D33" s="50">
        <v>4464</v>
      </c>
      <c r="E33" s="63">
        <v>860</v>
      </c>
      <c r="F33" s="100">
        <v>1666</v>
      </c>
      <c r="G33" s="114"/>
      <c r="H33" s="50">
        <v>299</v>
      </c>
      <c r="I33" s="51">
        <v>1004</v>
      </c>
      <c r="J33" s="52" t="s">
        <v>29</v>
      </c>
      <c r="K33" s="19"/>
    </row>
    <row r="34" spans="1:11" ht="16.5" thickBot="1" x14ac:dyDescent="0.3">
      <c r="A34" s="8" t="s">
        <v>38</v>
      </c>
      <c r="B34" s="53" t="s">
        <v>47</v>
      </c>
      <c r="C34" s="54" t="s">
        <v>47</v>
      </c>
      <c r="D34" s="102">
        <v>6990</v>
      </c>
      <c r="E34" s="103"/>
      <c r="F34" s="104"/>
      <c r="G34" s="105"/>
      <c r="H34" s="106">
        <v>1303</v>
      </c>
      <c r="I34" s="107"/>
      <c r="J34" s="54">
        <f>SUM(J29:J32)</f>
        <v>8293</v>
      </c>
      <c r="K34" s="19"/>
    </row>
    <row r="35" spans="1:11" ht="16.5" thickBot="1" x14ac:dyDescent="0.3">
      <c r="A35" s="6" t="s">
        <v>25</v>
      </c>
      <c r="B35" s="55"/>
      <c r="C35" s="55"/>
      <c r="D35" s="77"/>
      <c r="E35" s="77"/>
      <c r="F35" s="77"/>
      <c r="G35" s="77"/>
      <c r="H35" s="77"/>
      <c r="I35" s="77"/>
      <c r="J35" s="56"/>
      <c r="K35" s="19"/>
    </row>
    <row r="36" spans="1:11" ht="15.75" x14ac:dyDescent="0.25">
      <c r="A36" s="9" t="s">
        <v>26</v>
      </c>
      <c r="B36" s="29" t="s">
        <v>47</v>
      </c>
      <c r="C36" s="29" t="s">
        <v>47</v>
      </c>
      <c r="D36" s="30">
        <v>940</v>
      </c>
      <c r="E36" s="31">
        <v>6</v>
      </c>
      <c r="F36" s="31">
        <v>740</v>
      </c>
      <c r="G36" s="32">
        <v>107</v>
      </c>
      <c r="H36" s="33">
        <v>264</v>
      </c>
      <c r="I36" s="32">
        <v>54</v>
      </c>
      <c r="J36" s="34">
        <f>SUM(B36:I36)</f>
        <v>2111</v>
      </c>
      <c r="K36" s="19"/>
    </row>
    <row r="37" spans="1:11" ht="15.75" x14ac:dyDescent="0.25">
      <c r="A37" s="10" t="s">
        <v>27</v>
      </c>
      <c r="B37" s="36" t="s">
        <v>47</v>
      </c>
      <c r="C37" s="36" t="s">
        <v>47</v>
      </c>
      <c r="D37" s="37">
        <v>606</v>
      </c>
      <c r="E37" s="38">
        <v>17</v>
      </c>
      <c r="F37" s="38">
        <v>920</v>
      </c>
      <c r="G37" s="39" t="s">
        <v>47</v>
      </c>
      <c r="H37" s="40">
        <v>316</v>
      </c>
      <c r="I37" s="39">
        <v>158</v>
      </c>
      <c r="J37" s="58">
        <f>SUM(B37:I37)</f>
        <v>2017</v>
      </c>
      <c r="K37" s="19"/>
    </row>
    <row r="38" spans="1:11" ht="16.5" thickBot="1" x14ac:dyDescent="0.3">
      <c r="A38" s="27" t="s">
        <v>28</v>
      </c>
      <c r="B38" s="43" t="s">
        <v>47</v>
      </c>
      <c r="C38" s="43" t="s">
        <v>47</v>
      </c>
      <c r="D38" s="44">
        <v>1691</v>
      </c>
      <c r="E38" s="45">
        <v>37</v>
      </c>
      <c r="F38" s="45">
        <v>1096</v>
      </c>
      <c r="G38" s="46">
        <v>143</v>
      </c>
      <c r="H38" s="47">
        <v>72</v>
      </c>
      <c r="I38" s="46">
        <v>338</v>
      </c>
      <c r="J38" s="43">
        <f>SUM(B38:I38)</f>
        <v>3377</v>
      </c>
      <c r="K38" s="19"/>
    </row>
    <row r="39" spans="1:11" ht="15.75" x14ac:dyDescent="0.25">
      <c r="A39" s="11" t="s">
        <v>34</v>
      </c>
      <c r="B39" s="29" t="s">
        <v>29</v>
      </c>
      <c r="C39" s="29" t="s">
        <v>29</v>
      </c>
      <c r="D39" s="50">
        <f>SUM(D36:D38)</f>
        <v>3237</v>
      </c>
      <c r="E39" s="63">
        <f>SUM(E36:E38)</f>
        <v>60</v>
      </c>
      <c r="F39" s="100">
        <f>SUM(F36:G38)</f>
        <v>3006</v>
      </c>
      <c r="G39" s="114"/>
      <c r="H39" s="48">
        <f>SUM(H36:H38)</f>
        <v>652</v>
      </c>
      <c r="I39" s="51">
        <f>SUM(I36:I38)</f>
        <v>550</v>
      </c>
      <c r="J39" s="52" t="s">
        <v>29</v>
      </c>
      <c r="K39" s="19"/>
    </row>
    <row r="40" spans="1:11" ht="16.5" thickBot="1" x14ac:dyDescent="0.3">
      <c r="A40" s="12" t="s">
        <v>39</v>
      </c>
      <c r="B40" s="68" t="s">
        <v>47</v>
      </c>
      <c r="C40" s="68" t="s">
        <v>47</v>
      </c>
      <c r="D40" s="117">
        <f>SUM(D39:G39)</f>
        <v>6303</v>
      </c>
      <c r="E40" s="118"/>
      <c r="F40" s="119"/>
      <c r="G40" s="120"/>
      <c r="H40" s="121">
        <f>SUM(H39:I39)</f>
        <v>1202</v>
      </c>
      <c r="I40" s="122"/>
      <c r="J40" s="68">
        <f>SUM(J36:J38)</f>
        <v>7505</v>
      </c>
      <c r="K40" s="19"/>
    </row>
    <row r="41" spans="1:11" ht="16.5" thickTop="1" x14ac:dyDescent="0.25">
      <c r="A41" s="13" t="s">
        <v>34</v>
      </c>
      <c r="B41" s="69" t="s">
        <v>29</v>
      </c>
      <c r="C41" s="69" t="s">
        <v>29</v>
      </c>
      <c r="D41" s="70">
        <f>SUM(D14,D20,D26,D33,D39)</f>
        <v>15282</v>
      </c>
      <c r="E41" s="71">
        <f>SUM(E14,E20,E26,E33,E39)</f>
        <v>1124</v>
      </c>
      <c r="F41" s="115">
        <f>SUM(F14,F20,F26,F33,F39)</f>
        <v>11216</v>
      </c>
      <c r="G41" s="116"/>
      <c r="H41" s="70">
        <f>SUM(H14,H20,H26,H33,H39)</f>
        <v>1854</v>
      </c>
      <c r="I41" s="72">
        <f>SUM(I14,I20,I26,I33,I39)</f>
        <v>3403</v>
      </c>
      <c r="J41" s="73" t="s">
        <v>29</v>
      </c>
      <c r="K41" s="19"/>
    </row>
    <row r="42" spans="1:11" ht="16.5" thickBot="1" x14ac:dyDescent="0.3">
      <c r="A42" s="14" t="s">
        <v>40</v>
      </c>
      <c r="B42" s="74" t="s">
        <v>47</v>
      </c>
      <c r="C42" s="74">
        <f>SUM(C15,C21,C27,C34,C40)</f>
        <v>2</v>
      </c>
      <c r="D42" s="102">
        <f>SUM(D41:G41)</f>
        <v>27622</v>
      </c>
      <c r="E42" s="103"/>
      <c r="F42" s="104"/>
      <c r="G42" s="105"/>
      <c r="H42" s="106">
        <f>SUM(H41:I41)</f>
        <v>5257</v>
      </c>
      <c r="I42" s="107"/>
      <c r="J42" s="54">
        <f>SUM(J15,J21,J27,J34,J40)</f>
        <v>32881</v>
      </c>
      <c r="K42" s="19"/>
    </row>
    <row r="43" spans="1:11" x14ac:dyDescent="0.25">
      <c r="E43" s="19"/>
      <c r="J43" s="19"/>
    </row>
    <row r="44" spans="1:11" ht="15.75" x14ac:dyDescent="0.25">
      <c r="A44" s="17" t="s">
        <v>41</v>
      </c>
    </row>
    <row r="47" spans="1:11" x14ac:dyDescent="0.25">
      <c r="C47" s="19"/>
    </row>
  </sheetData>
  <mergeCells count="32">
    <mergeCell ref="F41:G41"/>
    <mergeCell ref="D42:G42"/>
    <mergeCell ref="H42:I42"/>
    <mergeCell ref="F39:G39"/>
    <mergeCell ref="D40:G40"/>
    <mergeCell ref="H40:I40"/>
    <mergeCell ref="F33:G33"/>
    <mergeCell ref="D34:G34"/>
    <mergeCell ref="H34:I34"/>
    <mergeCell ref="F26:G26"/>
    <mergeCell ref="D27:G27"/>
    <mergeCell ref="H27:I27"/>
    <mergeCell ref="F20:G20"/>
    <mergeCell ref="D21:G21"/>
    <mergeCell ref="H21:I21"/>
    <mergeCell ref="I6:I7"/>
    <mergeCell ref="F14:G14"/>
    <mergeCell ref="D15:G15"/>
    <mergeCell ref="H15:I15"/>
    <mergeCell ref="E6:E7"/>
    <mergeCell ref="F6:G6"/>
    <mergeCell ref="H6:H7"/>
    <mergeCell ref="A1:J1"/>
    <mergeCell ref="A2:J2"/>
    <mergeCell ref="A4:A7"/>
    <mergeCell ref="B4:H4"/>
    <mergeCell ref="J4:J7"/>
    <mergeCell ref="D5:G5"/>
    <mergeCell ref="H5:I5"/>
    <mergeCell ref="B6:B7"/>
    <mergeCell ref="C6:C7"/>
    <mergeCell ref="D6:D7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B9:J22 B42:J42 B23:C38 J23:J38 B39:C40 H39:J40 D39:G40 D24:G38 B41:C41 I41:J41 E41:G41 H28:H30 H32" numberStoredAsText="1"/>
    <ignoredError sqref="H41 D41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NG, Kanas CK</cp:lastModifiedBy>
  <cp:lastPrinted>2023-02-20T02:02:11Z</cp:lastPrinted>
  <dcterms:created xsi:type="dcterms:W3CDTF">1999-04-01T01:30:50Z</dcterms:created>
  <dcterms:modified xsi:type="dcterms:W3CDTF">2025-04-29T07:01:22Z</dcterms:modified>
  <cp:contentStatus/>
</cp:coreProperties>
</file>