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6-2028 OEP 文件(附件及表格)\2026-27文件及附件\團體_兩年計劃\"/>
    </mc:Choice>
  </mc:AlternateContent>
  <xr:revisionPtr revIDLastSave="0" documentId="13_ncr:1_{37F7E7C0-52E2-438A-83EA-1B42A6AFD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Print_Area" localSheetId="0">工作表1!$A$1:$H$111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C1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C20" i="1"/>
  <c r="C19" i="1"/>
  <c r="C18" i="1"/>
  <c r="C17" i="1"/>
  <c r="C16" i="1"/>
  <c r="C15" i="1"/>
  <c r="C14" i="1"/>
  <c r="C13" i="1"/>
  <c r="G44" i="1" l="1"/>
  <c r="C23" i="1"/>
  <c r="C24" i="1"/>
  <c r="C21" i="1"/>
  <c r="C26" i="1"/>
  <c r="C25" i="1"/>
  <c r="C12" i="1"/>
  <c r="C27" i="1"/>
  <c r="C31" i="1" l="1"/>
  <c r="C30" i="1"/>
  <c r="C29" i="1"/>
  <c r="C28" i="1"/>
  <c r="C22" i="1"/>
  <c r="A48" i="1" l="1"/>
  <c r="G43" i="1"/>
  <c r="G42" i="1"/>
  <c r="G41" i="1"/>
  <c r="C44" i="1"/>
  <c r="E48" i="1"/>
  <c r="C48" i="1"/>
  <c r="D48" i="1" l="1"/>
  <c r="F48" i="1" l="1"/>
  <c r="G48" i="1" l="1"/>
</calcChain>
</file>

<file path=xl/sharedStrings.xml><?xml version="1.0" encoding="utf-8"?>
<sst xmlns="http://schemas.openxmlformats.org/spreadsheetml/2006/main" count="63" uniqueCount="61">
  <si>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</si>
  <si>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</si>
  <si>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</si>
  <si>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</si>
  <si>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</si>
  <si>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</si>
  <si>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</si>
  <si>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</si>
  <si>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</si>
  <si>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</si>
  <si>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</si>
  <si>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</si>
  <si>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</si>
  <si>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</si>
  <si>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</si>
  <si>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</si>
  <si>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</si>
  <si>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</si>
  <si>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</si>
  <si>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姓名：</t>
    <phoneticPr fontId="1" type="noConversion"/>
  </si>
  <si>
    <t>團體蓋章：</t>
    <phoneticPr fontId="1" type="noConversion"/>
  </si>
  <si>
    <t>姓名：</t>
    <phoneticPr fontId="1" type="noConversion"/>
  </si>
  <si>
    <t>日期：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</si>
  <si>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</si>
  <si>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</si>
  <si>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</si>
  <si>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歡樂騎行耆英大使</t>
    <phoneticPr fontId="1" type="noConversion"/>
  </si>
  <si>
    <t>快樂社區服務中心</t>
    <phoneticPr fontId="1" type="noConversion"/>
  </si>
  <si>
    <t>慷慨商店</t>
    <phoneticPr fontId="1" type="noConversion"/>
  </si>
  <si>
    <t>整體宣傳</t>
    <phoneticPr fontId="1" type="noConversion"/>
  </si>
  <si>
    <t>第一階段財政報告</t>
    <phoneticPr fontId="1" type="noConversion"/>
  </si>
  <si>
    <t>保險</t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</si>
  <si>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</si>
  <si>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核准人姓名：</t>
    </r>
    <r>
      <rPr>
        <u/>
        <sz val="12"/>
        <color theme="1"/>
        <rFont val="Calibri"/>
        <family val="2"/>
      </rPr>
      <t xml:space="preserve">                         </t>
    </r>
  </si>
  <si>
    <r>
      <t xml:space="preserve"> </t>
    </r>
    <r>
      <rPr>
        <sz val="12"/>
        <color theme="1"/>
        <rFont val="新細明體"/>
        <family val="1"/>
        <charset val="136"/>
        <scheme val="minor"/>
      </rPr>
      <t>核准人簽署：</t>
    </r>
  </si>
  <si>
    <t>職位／辦事處：</t>
  </si>
  <si>
    <t>日期：</t>
  </si>
  <si>
    <r>
      <rPr>
        <sz val="12"/>
        <color theme="1"/>
        <rFont val="新細明體"/>
        <family val="1"/>
        <charset val="136"/>
      </rPr>
      <t>獲資助金額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</si>
  <si>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t xml:space="preserve">參加者收費 </t>
    <phoneticPr fontId="1" type="noConversion"/>
  </si>
  <si>
    <t xml:space="preserve">數量 </t>
    <phoneticPr fontId="1" type="noConversion"/>
  </si>
  <si>
    <r>
      <t>(</t>
    </r>
    <r>
      <rPr>
        <b/>
        <i/>
        <sz val="12"/>
        <color theme="1"/>
        <rFont val="標楷體"/>
        <family val="4"/>
        <charset val="136"/>
      </rPr>
      <t>本欄由地區策劃及統籌小組填寫</t>
    </r>
    <r>
      <rPr>
        <sz val="12"/>
        <color theme="1"/>
        <rFont val="Times New Roman"/>
        <family val="1"/>
      </rPr>
      <t>)</t>
    </r>
    <phoneticPr fontId="1" type="noConversion"/>
  </si>
  <si>
    <t>義工津貼</t>
    <phoneticPr fontId="1" type="noConversion"/>
  </si>
  <si>
    <r>
      <rPr>
        <sz val="12"/>
        <color theme="1"/>
        <rFont val="細明體"/>
        <family val="3"/>
        <charset val="136"/>
      </rPr>
      <t>飲品</t>
    </r>
  </si>
  <si>
    <r>
      <rPr>
        <sz val="12"/>
        <color theme="1"/>
        <rFont val="細明體"/>
        <family val="3"/>
        <charset val="136"/>
      </rPr>
      <t>茶點及午餐</t>
    </r>
    <phoneticPr fontId="1" type="noConversion"/>
  </si>
  <si>
    <r>
      <rPr>
        <sz val="12"/>
        <color theme="1"/>
        <rFont val="細明體"/>
        <family val="3"/>
        <charset val="136"/>
      </rPr>
      <t>義工制服</t>
    </r>
    <phoneticPr fontId="1" type="noConversion"/>
  </si>
  <si>
    <r>
      <rPr>
        <sz val="12"/>
        <color theme="1"/>
        <rFont val="細明體"/>
        <family val="3"/>
        <charset val="136"/>
      </rPr>
      <t>日營費</t>
    </r>
  </si>
  <si>
    <r>
      <rPr>
        <sz val="12"/>
        <color theme="1"/>
        <rFont val="細明體"/>
        <family val="3"/>
        <charset val="136"/>
      </rPr>
      <t>租車來回</t>
    </r>
  </si>
  <si>
    <r>
      <rPr>
        <sz val="12"/>
        <color theme="1"/>
        <rFont val="細明體"/>
        <family val="3"/>
        <charset val="136"/>
      </rPr>
      <t>探訪禮物包</t>
    </r>
    <phoneticPr fontId="1" type="noConversion"/>
  </si>
  <si>
    <r>
      <rPr>
        <sz val="12"/>
        <color theme="1"/>
        <rFont val="細明體"/>
        <family val="3"/>
        <charset val="136"/>
      </rPr>
      <t>參加者分組用單車布帽</t>
    </r>
  </si>
  <si>
    <r>
      <rPr>
        <sz val="12"/>
        <color theme="1"/>
        <rFont val="細明體"/>
        <family val="3"/>
        <charset val="136"/>
      </rPr>
      <t>雜項</t>
    </r>
  </si>
  <si>
    <t>灰色部份為設定算式，請勿自行修改。</t>
    <phoneticPr fontId="1" type="noConversion"/>
  </si>
  <si>
    <t>(活動計劃名稱與團體名稱，必須與申請書格式相同，包括所有標點符號及空格，例如「」、—、‧等。)</t>
    <phoneticPr fontId="1" type="noConversion"/>
  </si>
  <si>
    <t>活動計劃
負責人簽署：</t>
    <phoneticPr fontId="1" type="noConversion"/>
  </si>
  <si>
    <t>「兩年計劃」</t>
    <phoneticPr fontId="1" type="noConversion"/>
  </si>
  <si>
    <t>導師費($200X3小時)</t>
    <phoneticPr fontId="1" type="noConversion"/>
  </si>
  <si>
    <t xml:space="preserve">             團體
      負責人簽署：</t>
    <phoneticPr fontId="1" type="noConversion"/>
  </si>
  <si>
    <r>
      <rPr>
        <sz val="12"/>
        <color theme="1"/>
        <rFont val="細明體"/>
        <family val="3"/>
        <charset val="136"/>
      </rPr>
      <t>單車維修示範消耗性材料及物品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部份物品可重用於嘉年華會及戶外單車活動緊急維修之用)</t>
    </r>
    <phoneticPr fontId="1" type="noConversion"/>
  </si>
  <si>
    <t>(註1)第一階段
獲資助金額</t>
    <phoneticPr fontId="1" type="noConversion"/>
  </si>
  <si>
    <t>(註2)剩餘款額</t>
    <phoneticPr fontId="1" type="noConversion"/>
  </si>
  <si>
    <t>註1 第一階段獲資助金額必須與撥通知書的第一階段獲資助金額一致。</t>
    <phoneticPr fontId="1" type="noConversion"/>
  </si>
  <si>
    <t>註2 如有餘款，請機構於第一階段檢討報告說明原因。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</si>
</sst>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0.00_);[Red]\(0.00\)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  <scheme val="major"/>
    </font>
    <font>
      <sz val="12"/>
      <color theme="1"/>
      <name val="Times New Roman"/>
      <family val="1"/>
      <charset val="136"/>
    </font>
    <font>
      <b/>
      <i/>
      <sz val="12"/>
      <color theme="1"/>
      <name val="標楷體"/>
      <family val="4"/>
      <charset val="136"/>
    </font>
    <font>
      <sz val="12"/>
      <color theme="1"/>
      <name val="細明體"/>
      <family val="1"/>
      <charset val="136"/>
    </font>
    <font>
      <sz val="12"/>
      <color theme="1"/>
      <name val="Times New Roman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3" fontId="0" fillId="0" borderId="0" xfId="1" applyFo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43" fontId="3" fillId="3" borderId="5" xfId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17" fillId="3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43" fontId="0" fillId="0" borderId="0" xfId="1" applyFont="1" applyFill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43" fontId="2" fillId="3" borderId="6" xfId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177" fontId="2" fillId="0" borderId="14" xfId="0" applyNumberFormat="1" applyFont="1" applyBorder="1" applyProtection="1">
      <alignment vertical="center"/>
      <protection locked="0"/>
    </xf>
    <xf numFmtId="177" fontId="2" fillId="0" borderId="15" xfId="0" applyNumberFormat="1" applyFont="1" applyBorder="1" applyProtection="1">
      <alignment vertical="center"/>
      <protection locked="0"/>
    </xf>
    <xf numFmtId="176" fontId="2" fillId="0" borderId="14" xfId="0" applyNumberFormat="1" applyFont="1" applyBorder="1" applyProtection="1">
      <alignment vertical="center"/>
      <protection locked="0"/>
    </xf>
    <xf numFmtId="176" fontId="2" fillId="0" borderId="15" xfId="0" applyNumberFormat="1" applyFont="1" applyBorder="1" applyProtection="1">
      <alignment vertical="center"/>
      <protection locked="0"/>
    </xf>
    <xf numFmtId="176" fontId="2" fillId="0" borderId="16" xfId="0" applyNumberFormat="1" applyFont="1" applyBorder="1" applyProtection="1">
      <alignment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0" fontId="11" fillId="3" borderId="13" xfId="0" applyFont="1" applyFill="1" applyBorder="1" applyAlignment="1" applyProtection="1">
      <alignment horizontal="center" vertical="center"/>
    </xf>
    <xf numFmtId="176" fontId="11" fillId="3" borderId="13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vertical="center"/>
      <protection locked="0"/>
    </xf>
    <xf numFmtId="49" fontId="2" fillId="0" borderId="15" xfId="0" applyNumberFormat="1" applyFont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horizontal="center" vertical="center"/>
    </xf>
    <xf numFmtId="0" fontId="16" fillId="0" borderId="7" xfId="0" applyFont="1" applyBorder="1" applyProtection="1">
      <alignment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7" fillId="0" borderId="29" xfId="0" applyFont="1" applyFill="1" applyBorder="1" applyProtection="1">
      <alignment vertical="center"/>
      <protection locked="0"/>
    </xf>
    <xf numFmtId="0" fontId="7" fillId="0" borderId="30" xfId="0" applyFont="1" applyFill="1" applyBorder="1" applyProtection="1">
      <alignment vertical="center"/>
      <protection locked="0"/>
    </xf>
    <xf numFmtId="0" fontId="2" fillId="4" borderId="0" xfId="0" applyFont="1" applyFill="1" applyProtection="1">
      <alignment vertical="center"/>
    </xf>
    <xf numFmtId="43" fontId="3" fillId="4" borderId="0" xfId="1" applyFont="1" applyFill="1" applyProtection="1">
      <alignment vertical="center"/>
    </xf>
    <xf numFmtId="0" fontId="16" fillId="4" borderId="0" xfId="0" applyFont="1" applyFill="1">
      <alignment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43" fontId="16" fillId="4" borderId="0" xfId="1" applyFont="1" applyFill="1" applyProtection="1">
      <alignment vertical="center"/>
    </xf>
    <xf numFmtId="0" fontId="16" fillId="4" borderId="11" xfId="0" applyFont="1" applyFill="1" applyBorder="1" applyAlignment="1">
      <alignment horizontal="left" vertical="center"/>
    </xf>
    <xf numFmtId="43" fontId="2" fillId="4" borderId="0" xfId="1" applyFont="1" applyFill="1" applyProtection="1">
      <alignment vertical="center"/>
    </xf>
    <xf numFmtId="0" fontId="0" fillId="4" borderId="0" xfId="0" applyFill="1" applyProtection="1">
      <alignment vertical="center"/>
      <protection locked="0"/>
    </xf>
    <xf numFmtId="43" fontId="0" fillId="4" borderId="0" xfId="1" applyFont="1" applyFill="1" applyProtection="1">
      <alignment vertical="center"/>
      <protection locked="0"/>
    </xf>
    <xf numFmtId="43" fontId="2" fillId="4" borderId="0" xfId="1" applyFont="1" applyFill="1" applyBorder="1" applyAlignment="1" applyProtection="1">
      <alignment horizontal="center" vertical="center"/>
    </xf>
    <xf numFmtId="179" fontId="2" fillId="4" borderId="0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Border="1" applyAlignment="1" applyProtection="1">
      <alignment horizontal="center" vertical="center"/>
    </xf>
    <xf numFmtId="178" fontId="2" fillId="4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</xf>
    <xf numFmtId="43" fontId="2" fillId="4" borderId="0" xfId="1" applyFont="1" applyFill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43" fontId="3" fillId="4" borderId="0" xfId="1" applyFont="1" applyFill="1" applyAlignment="1" applyProtection="1">
      <alignment horizontal="right" vertical="center"/>
    </xf>
    <xf numFmtId="43" fontId="2" fillId="4" borderId="0" xfId="1" applyFont="1" applyFill="1" applyProtection="1">
      <alignment vertical="center"/>
      <protection locked="0"/>
    </xf>
    <xf numFmtId="0" fontId="0" fillId="4" borderId="12" xfId="0" applyFill="1" applyBorder="1" applyProtection="1">
      <alignment vertical="center"/>
      <protection locked="0"/>
    </xf>
    <xf numFmtId="43" fontId="0" fillId="4" borderId="12" xfId="1" applyFont="1" applyFill="1" applyBorder="1" applyProtection="1">
      <alignment vertical="center"/>
      <protection locked="0"/>
    </xf>
    <xf numFmtId="0" fontId="13" fillId="4" borderId="0" xfId="0" applyFont="1" applyFill="1">
      <alignment vertical="center"/>
    </xf>
    <xf numFmtId="0" fontId="0" fillId="4" borderId="7" xfId="0" applyFill="1" applyBorder="1" applyProtection="1">
      <alignment vertical="center"/>
      <protection locked="0"/>
    </xf>
    <xf numFmtId="0" fontId="15" fillId="4" borderId="0" xfId="0" applyFont="1" applyFill="1">
      <alignment vertical="center"/>
    </xf>
    <xf numFmtId="0" fontId="20" fillId="0" borderId="29" xfId="0" applyFont="1" applyBorder="1" applyAlignment="1" applyProtection="1">
      <alignment vertical="center" wrapText="1"/>
      <protection locked="0"/>
    </xf>
    <xf numFmtId="0" fontId="19" fillId="0" borderId="29" xfId="0" applyFont="1" applyBorder="1" applyProtection="1">
      <alignment vertical="center"/>
      <protection locked="0"/>
    </xf>
    <xf numFmtId="4" fontId="2" fillId="2" borderId="16" xfId="0" applyNumberFormat="1" applyFont="1" applyFill="1" applyBorder="1" applyProtection="1">
      <alignment vertical="center"/>
    </xf>
    <xf numFmtId="4" fontId="2" fillId="2" borderId="14" xfId="0" applyNumberFormat="1" applyFont="1" applyFill="1" applyBorder="1" applyProtection="1">
      <alignment vertical="center"/>
    </xf>
    <xf numFmtId="4" fontId="2" fillId="2" borderId="15" xfId="0" applyNumberFormat="1" applyFont="1" applyFill="1" applyBorder="1" applyProtection="1">
      <alignment vertical="center"/>
    </xf>
    <xf numFmtId="4" fontId="2" fillId="0" borderId="13" xfId="0" applyNumberFormat="1" applyFont="1" applyFill="1" applyBorder="1" applyProtection="1">
      <alignment vertical="center"/>
      <protection locked="0"/>
    </xf>
    <xf numFmtId="4" fontId="2" fillId="0" borderId="16" xfId="0" applyNumberFormat="1" applyFont="1" applyFill="1" applyBorder="1" applyProtection="1">
      <alignment vertical="center"/>
      <protection locked="0"/>
    </xf>
    <xf numFmtId="4" fontId="2" fillId="0" borderId="14" xfId="0" applyNumberFormat="1" applyFont="1" applyFill="1" applyBorder="1" applyProtection="1">
      <alignment vertical="center"/>
      <protection locked="0"/>
    </xf>
    <xf numFmtId="4" fontId="2" fillId="0" borderId="27" xfId="0" applyNumberFormat="1" applyFont="1" applyFill="1" applyBorder="1" applyProtection="1">
      <alignment vertical="center"/>
      <protection locked="0"/>
    </xf>
    <xf numFmtId="4" fontId="2" fillId="3" borderId="5" xfId="0" applyNumberFormat="1" applyFont="1" applyFill="1" applyBorder="1" applyProtection="1">
      <alignment vertical="center"/>
    </xf>
    <xf numFmtId="4" fontId="2" fillId="3" borderId="6" xfId="0" applyNumberFormat="1" applyFont="1" applyFill="1" applyBorder="1" applyProtection="1">
      <alignment vertical="center"/>
    </xf>
    <xf numFmtId="4" fontId="2" fillId="0" borderId="15" xfId="0" applyNumberFormat="1" applyFont="1" applyFill="1" applyBorder="1" applyProtection="1">
      <alignment vertical="center"/>
      <protection locked="0"/>
    </xf>
    <xf numFmtId="4" fontId="2" fillId="0" borderId="16" xfId="1" applyNumberFormat="1" applyFont="1" applyFill="1" applyBorder="1" applyProtection="1">
      <alignment vertical="center"/>
      <protection locked="0"/>
    </xf>
    <xf numFmtId="4" fontId="2" fillId="0" borderId="16" xfId="0" applyNumberFormat="1" applyFont="1" applyBorder="1" applyProtection="1">
      <alignment vertical="center"/>
      <protection locked="0"/>
    </xf>
    <xf numFmtId="4" fontId="2" fillId="0" borderId="14" xfId="1" applyNumberFormat="1" applyFont="1" applyFill="1" applyBorder="1" applyProtection="1">
      <alignment vertical="center"/>
      <protection locked="0"/>
    </xf>
    <xf numFmtId="4" fontId="2" fillId="0" borderId="14" xfId="0" applyNumberFormat="1" applyFont="1" applyBorder="1" applyProtection="1">
      <alignment vertical="center"/>
      <protection locked="0"/>
    </xf>
    <xf numFmtId="4" fontId="2" fillId="0" borderId="31" xfId="1" applyNumberFormat="1" applyFont="1" applyBorder="1" applyProtection="1">
      <alignment vertical="center"/>
      <protection locked="0"/>
    </xf>
    <xf numFmtId="4" fontId="2" fillId="0" borderId="15" xfId="1" applyNumberFormat="1" applyFont="1" applyFill="1" applyBorder="1" applyProtection="1">
      <alignment vertical="center"/>
      <protection locked="0"/>
    </xf>
    <xf numFmtId="4" fontId="2" fillId="3" borderId="8" xfId="1" applyNumberFormat="1" applyFont="1" applyFill="1" applyBorder="1" applyProtection="1">
      <alignment vertical="center"/>
    </xf>
    <xf numFmtId="4" fontId="2" fillId="3" borderId="8" xfId="0" applyNumberFormat="1" applyFont="1" applyFill="1" applyBorder="1" applyAlignment="1" applyProtection="1">
      <alignment horizontal="center" vertical="center"/>
    </xf>
    <xf numFmtId="4" fontId="2" fillId="2" borderId="0" xfId="1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178" fontId="2" fillId="2" borderId="6" xfId="0" applyNumberFormat="1" applyFont="1" applyFill="1" applyBorder="1" applyProtection="1">
      <alignment vertical="center"/>
    </xf>
    <xf numFmtId="178" fontId="2" fillId="2" borderId="13" xfId="0" applyNumberFormat="1" applyFont="1" applyFill="1" applyBorder="1" applyProtection="1">
      <alignment vertical="center"/>
    </xf>
    <xf numFmtId="0" fontId="10" fillId="0" borderId="14" xfId="0" applyFont="1" applyBorder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43" fontId="3" fillId="4" borderId="0" xfId="1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49" fontId="2" fillId="4" borderId="21" xfId="0" applyNumberFormat="1" applyFont="1" applyFill="1" applyBorder="1" applyAlignment="1" applyProtection="1">
      <alignment horizontal="center" vertical="center"/>
    </xf>
    <xf numFmtId="49" fontId="2" fillId="4" borderId="22" xfId="0" applyNumberFormat="1" applyFont="1" applyFill="1" applyBorder="1" applyAlignment="1" applyProtection="1">
      <alignment horizontal="center" vertical="center"/>
    </xf>
    <xf numFmtId="49" fontId="2" fillId="4" borderId="23" xfId="0" applyNumberFormat="1" applyFont="1" applyFill="1" applyBorder="1" applyAlignment="1" applyProtection="1">
      <alignment horizontal="center" vertical="center"/>
    </xf>
    <xf numFmtId="49" fontId="2" fillId="4" borderId="24" xfId="0" applyNumberFormat="1" applyFont="1" applyFill="1" applyBorder="1" applyAlignment="1" applyProtection="1">
      <alignment horizontal="center" vertical="center"/>
    </xf>
    <xf numFmtId="49" fontId="2" fillId="4" borderId="25" xfId="0" applyNumberFormat="1" applyFont="1" applyFill="1" applyBorder="1" applyAlignment="1" applyProtection="1">
      <alignment horizontal="center" vertical="center"/>
    </xf>
    <xf numFmtId="49" fontId="2" fillId="4" borderId="26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>
      <alignment horizontal="justify" vertical="center"/>
    </xf>
    <xf numFmtId="0" fontId="0" fillId="4" borderId="0" xfId="0" applyFill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9" fontId="8" fillId="3" borderId="10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right" vertical="center"/>
    </xf>
    <xf numFmtId="49" fontId="6" fillId="3" borderId="17" xfId="0" applyNumberFormat="1" applyFont="1" applyFill="1" applyBorder="1" applyAlignment="1" applyProtection="1">
      <alignment horizontal="center" vertical="center" wrapText="1"/>
    </xf>
    <xf numFmtId="49" fontId="9" fillId="3" borderId="28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49" fontId="2" fillId="3" borderId="17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view="pageLayout" topLeftCell="A10" zoomScale="66" zoomScaleNormal="120" zoomScaleSheetLayoutView="120" zoomScalePageLayoutView="66" workbookViewId="0">
      <selection activeCell="I52" sqref="I52"/>
    </sheetView>
  </sheetViews>
  <sheetFormatPr defaultColWidth="9" defaultRowHeight="16.5" x14ac:dyDescent="0.25"/>
  <cols>
    <col min="1" max="1" width="19" style="1" customWidth="1"/>
    <col min="2" max="2" width="8.75" style="1" customWidth="1"/>
    <col min="3" max="3" width="18.125" style="1" customWidth="1"/>
    <col min="4" max="4" width="50.5" style="1" customWidth="1"/>
    <col min="5" max="5" width="15.75" style="2" customWidth="1"/>
    <col min="6" max="6" width="14.25" style="1" customWidth="1"/>
    <col min="7" max="7" width="15.75" style="1" customWidth="1"/>
    <col min="8" max="8" width="13.75" style="1" customWidth="1"/>
    <col min="9" max="16384" width="9" style="1"/>
  </cols>
  <sheetData>
    <row r="1" spans="1:8" x14ac:dyDescent="0.25">
      <c r="A1" s="117" t="s">
        <v>24</v>
      </c>
      <c r="B1" s="118"/>
      <c r="C1" s="118"/>
      <c r="D1" s="118"/>
      <c r="E1" s="118"/>
      <c r="F1" s="118"/>
      <c r="G1" s="118"/>
      <c r="H1" s="118"/>
    </row>
    <row r="2" spans="1:8" x14ac:dyDescent="0.25">
      <c r="A2" s="118" t="s">
        <v>32</v>
      </c>
      <c r="B2" s="118"/>
      <c r="C2" s="118"/>
      <c r="D2" s="118"/>
      <c r="E2" s="118"/>
      <c r="F2" s="118"/>
      <c r="G2" s="118"/>
      <c r="H2" s="118"/>
    </row>
    <row r="3" spans="1:8" x14ac:dyDescent="0.25">
      <c r="A3" s="117" t="s">
        <v>53</v>
      </c>
      <c r="B3" s="118"/>
      <c r="C3" s="118"/>
      <c r="D3" s="118"/>
      <c r="E3" s="118"/>
      <c r="F3" s="118"/>
      <c r="G3" s="118"/>
      <c r="H3" s="118"/>
    </row>
    <row r="4" spans="1:8" x14ac:dyDescent="0.25">
      <c r="A4" s="117" t="s">
        <v>30</v>
      </c>
      <c r="B4" s="118"/>
      <c r="C4" s="118"/>
      <c r="D4" s="118"/>
      <c r="E4" s="118"/>
      <c r="F4" s="118"/>
      <c r="G4" s="118"/>
      <c r="H4" s="118"/>
    </row>
    <row r="5" spans="1:8" x14ac:dyDescent="0.25">
      <c r="A5" s="35" t="s">
        <v>0</v>
      </c>
      <c r="B5" s="35"/>
      <c r="C5" s="121" t="s">
        <v>26</v>
      </c>
      <c r="D5" s="89"/>
      <c r="E5" s="36" t="s">
        <v>23</v>
      </c>
      <c r="F5" s="121" t="s">
        <v>27</v>
      </c>
      <c r="G5" s="89"/>
      <c r="H5" s="89"/>
    </row>
    <row r="6" spans="1:8" x14ac:dyDescent="0.25">
      <c r="A6" s="37" t="s">
        <v>51</v>
      </c>
      <c r="B6" s="37"/>
      <c r="C6" s="38"/>
      <c r="D6" s="38"/>
      <c r="E6" s="39"/>
      <c r="F6" s="38"/>
      <c r="G6" s="38"/>
      <c r="H6" s="38"/>
    </row>
    <row r="7" spans="1:8" ht="17.25" thickBot="1" x14ac:dyDescent="0.3">
      <c r="A7" s="37" t="s">
        <v>50</v>
      </c>
      <c r="B7" s="37"/>
      <c r="C7" s="40"/>
      <c r="D7" s="40"/>
      <c r="E7" s="40"/>
      <c r="F7" s="40"/>
      <c r="G7" s="40"/>
      <c r="H7" s="40"/>
    </row>
    <row r="8" spans="1:8" ht="17.25" thickBot="1" x14ac:dyDescent="0.3">
      <c r="A8" s="122" t="s">
        <v>25</v>
      </c>
      <c r="B8" s="123"/>
      <c r="C8" s="124"/>
      <c r="D8" s="11" t="s">
        <v>18</v>
      </c>
      <c r="E8" s="4" t="s">
        <v>14</v>
      </c>
      <c r="F8" s="3" t="s">
        <v>13</v>
      </c>
      <c r="G8" s="5" t="s">
        <v>1</v>
      </c>
      <c r="H8" s="5" t="s">
        <v>5</v>
      </c>
    </row>
    <row r="9" spans="1:8" ht="17.25" thickBot="1" x14ac:dyDescent="0.3">
      <c r="A9" s="125" t="s">
        <v>38</v>
      </c>
      <c r="B9" s="126"/>
      <c r="C9" s="12" t="s">
        <v>16</v>
      </c>
      <c r="D9" s="29" t="s">
        <v>17</v>
      </c>
      <c r="E9" s="13" t="s">
        <v>12</v>
      </c>
      <c r="F9" s="14"/>
      <c r="G9" s="14" t="s">
        <v>12</v>
      </c>
      <c r="H9" s="15"/>
    </row>
    <row r="10" spans="1:8" ht="17.25" thickBot="1" x14ac:dyDescent="0.3">
      <c r="A10" s="84" t="s">
        <v>14</v>
      </c>
      <c r="B10" s="22" t="s">
        <v>39</v>
      </c>
      <c r="C10" s="23" t="s">
        <v>15</v>
      </c>
      <c r="D10" s="30" t="s">
        <v>29</v>
      </c>
      <c r="E10" s="74">
        <v>558.79999999999995</v>
      </c>
      <c r="F10" s="75">
        <v>1</v>
      </c>
      <c r="G10" s="64">
        <f t="shared" ref="G10:G23" si="0">+E10*F10</f>
        <v>558.79999999999995</v>
      </c>
      <c r="H10" s="26"/>
    </row>
    <row r="11" spans="1:8" x14ac:dyDescent="0.25">
      <c r="A11" s="20">
        <v>20</v>
      </c>
      <c r="B11" s="21">
        <v>75</v>
      </c>
      <c r="C11" s="64">
        <f>+A11*B11</f>
        <v>1500</v>
      </c>
      <c r="D11" s="31" t="s">
        <v>31</v>
      </c>
      <c r="E11" s="76">
        <v>20</v>
      </c>
      <c r="F11" s="77">
        <v>38</v>
      </c>
      <c r="G11" s="65">
        <f t="shared" si="0"/>
        <v>760</v>
      </c>
      <c r="H11" s="27"/>
    </row>
    <row r="12" spans="1:8" ht="37.5" customHeight="1" x14ac:dyDescent="0.25">
      <c r="A12" s="18"/>
      <c r="B12" s="16"/>
      <c r="C12" s="65">
        <f t="shared" ref="C12:C31" si="1">+A12*B12</f>
        <v>0</v>
      </c>
      <c r="D12" s="62" t="s">
        <v>56</v>
      </c>
      <c r="E12" s="76">
        <v>1000</v>
      </c>
      <c r="F12" s="77">
        <v>1</v>
      </c>
      <c r="G12" s="65">
        <f t="shared" si="0"/>
        <v>1000</v>
      </c>
      <c r="H12" s="27"/>
    </row>
    <row r="13" spans="1:8" x14ac:dyDescent="0.25">
      <c r="A13" s="18"/>
      <c r="B13" s="16"/>
      <c r="C13" s="65">
        <f t="shared" si="1"/>
        <v>0</v>
      </c>
      <c r="D13" s="32" t="s">
        <v>42</v>
      </c>
      <c r="E13" s="76">
        <v>20</v>
      </c>
      <c r="F13" s="77">
        <v>98</v>
      </c>
      <c r="G13" s="65">
        <f t="shared" si="0"/>
        <v>1960</v>
      </c>
      <c r="H13" s="27"/>
    </row>
    <row r="14" spans="1:8" x14ac:dyDescent="0.25">
      <c r="A14" s="18"/>
      <c r="B14" s="16"/>
      <c r="C14" s="65">
        <f t="shared" si="1"/>
        <v>0</v>
      </c>
      <c r="D14" s="32" t="s">
        <v>43</v>
      </c>
      <c r="E14" s="76">
        <v>1565</v>
      </c>
      <c r="F14" s="77">
        <v>1</v>
      </c>
      <c r="G14" s="65">
        <f t="shared" si="0"/>
        <v>1565</v>
      </c>
      <c r="H14" s="27"/>
    </row>
    <row r="15" spans="1:8" x14ac:dyDescent="0.25">
      <c r="A15" s="18"/>
      <c r="B15" s="16"/>
      <c r="C15" s="65">
        <f t="shared" si="1"/>
        <v>0</v>
      </c>
      <c r="D15" s="32" t="s">
        <v>44</v>
      </c>
      <c r="E15" s="76">
        <v>168</v>
      </c>
      <c r="F15" s="77">
        <v>20</v>
      </c>
      <c r="G15" s="65">
        <f t="shared" si="0"/>
        <v>3360</v>
      </c>
      <c r="H15" s="27"/>
    </row>
    <row r="16" spans="1:8" x14ac:dyDescent="0.25">
      <c r="A16" s="18"/>
      <c r="B16" s="16"/>
      <c r="C16" s="65">
        <f t="shared" si="1"/>
        <v>0</v>
      </c>
      <c r="D16" s="32" t="s">
        <v>45</v>
      </c>
      <c r="E16" s="76">
        <v>50</v>
      </c>
      <c r="F16" s="77">
        <v>25</v>
      </c>
      <c r="G16" s="65">
        <f t="shared" si="0"/>
        <v>1250</v>
      </c>
      <c r="H16" s="27"/>
    </row>
    <row r="17" spans="1:8" x14ac:dyDescent="0.25">
      <c r="A17" s="18"/>
      <c r="B17" s="16"/>
      <c r="C17" s="65">
        <f t="shared" si="1"/>
        <v>0</v>
      </c>
      <c r="D17" s="87" t="s">
        <v>54</v>
      </c>
      <c r="E17" s="76">
        <v>200</v>
      </c>
      <c r="F17" s="77">
        <v>3</v>
      </c>
      <c r="G17" s="65">
        <f t="shared" si="0"/>
        <v>600</v>
      </c>
      <c r="H17" s="27"/>
    </row>
    <row r="18" spans="1:8" x14ac:dyDescent="0.25">
      <c r="A18" s="18"/>
      <c r="B18" s="16"/>
      <c r="C18" s="65">
        <f t="shared" si="1"/>
        <v>0</v>
      </c>
      <c r="D18" s="32" t="s">
        <v>46</v>
      </c>
      <c r="E18" s="76">
        <v>2800</v>
      </c>
      <c r="F18" s="77">
        <v>1</v>
      </c>
      <c r="G18" s="65">
        <f t="shared" si="0"/>
        <v>2800</v>
      </c>
      <c r="H18" s="27"/>
    </row>
    <row r="19" spans="1:8" x14ac:dyDescent="0.25">
      <c r="A19" s="18"/>
      <c r="B19" s="16"/>
      <c r="C19" s="65">
        <f t="shared" si="1"/>
        <v>0</v>
      </c>
      <c r="D19" s="32" t="s">
        <v>47</v>
      </c>
      <c r="E19" s="76">
        <v>51</v>
      </c>
      <c r="F19" s="77">
        <v>20</v>
      </c>
      <c r="G19" s="65">
        <f t="shared" si="0"/>
        <v>1020</v>
      </c>
      <c r="H19" s="27"/>
    </row>
    <row r="20" spans="1:8" x14ac:dyDescent="0.25">
      <c r="A20" s="18"/>
      <c r="B20" s="16"/>
      <c r="C20" s="65">
        <f t="shared" si="1"/>
        <v>0</v>
      </c>
      <c r="D20" s="32" t="s">
        <v>48</v>
      </c>
      <c r="E20" s="76">
        <v>35</v>
      </c>
      <c r="F20" s="77">
        <v>100</v>
      </c>
      <c r="G20" s="65">
        <f t="shared" si="0"/>
        <v>3500</v>
      </c>
      <c r="H20" s="27"/>
    </row>
    <row r="21" spans="1:8" x14ac:dyDescent="0.25">
      <c r="A21" s="18"/>
      <c r="B21" s="16"/>
      <c r="C21" s="65">
        <f>+A21*B21</f>
        <v>0</v>
      </c>
      <c r="D21" s="63" t="s">
        <v>41</v>
      </c>
      <c r="E21" s="78">
        <v>50</v>
      </c>
      <c r="F21" s="77">
        <v>20</v>
      </c>
      <c r="G21" s="65">
        <f t="shared" si="0"/>
        <v>1000</v>
      </c>
      <c r="H21" s="27"/>
    </row>
    <row r="22" spans="1:8" x14ac:dyDescent="0.25">
      <c r="A22" s="18"/>
      <c r="B22" s="16"/>
      <c r="C22" s="65">
        <f t="shared" si="1"/>
        <v>0</v>
      </c>
      <c r="D22" s="32" t="s">
        <v>49</v>
      </c>
      <c r="E22" s="76">
        <v>138</v>
      </c>
      <c r="F22" s="77">
        <v>1</v>
      </c>
      <c r="G22" s="65">
        <f>+E22*F22</f>
        <v>138</v>
      </c>
      <c r="H22" s="27"/>
    </row>
    <row r="23" spans="1:8" x14ac:dyDescent="0.25">
      <c r="A23" s="18"/>
      <c r="B23" s="16"/>
      <c r="C23" s="65">
        <f>+A23*B23</f>
        <v>0</v>
      </c>
      <c r="D23" s="31"/>
      <c r="E23" s="76"/>
      <c r="F23" s="69"/>
      <c r="G23" s="65">
        <f t="shared" si="0"/>
        <v>0</v>
      </c>
      <c r="H23" s="27"/>
    </row>
    <row r="24" spans="1:8" x14ac:dyDescent="0.25">
      <c r="A24" s="18"/>
      <c r="B24" s="16"/>
      <c r="C24" s="65">
        <f>+A24*B24</f>
        <v>0</v>
      </c>
      <c r="D24" s="32"/>
      <c r="E24" s="76"/>
      <c r="F24" s="69"/>
      <c r="G24" s="65">
        <f t="shared" ref="G24:G43" si="2">+E24*F24</f>
        <v>0</v>
      </c>
      <c r="H24" s="27"/>
    </row>
    <row r="25" spans="1:8" x14ac:dyDescent="0.25">
      <c r="A25" s="18"/>
      <c r="B25" s="16"/>
      <c r="C25" s="65">
        <f t="shared" si="1"/>
        <v>0</v>
      </c>
      <c r="D25" s="32"/>
      <c r="E25" s="76"/>
      <c r="F25" s="69"/>
      <c r="G25" s="65">
        <f t="shared" si="2"/>
        <v>0</v>
      </c>
      <c r="H25" s="27"/>
    </row>
    <row r="26" spans="1:8" x14ac:dyDescent="0.25">
      <c r="A26" s="18"/>
      <c r="B26" s="16"/>
      <c r="C26" s="65">
        <f t="shared" si="1"/>
        <v>0</v>
      </c>
      <c r="D26" s="32"/>
      <c r="E26" s="76"/>
      <c r="F26" s="69"/>
      <c r="G26" s="65">
        <f t="shared" si="2"/>
        <v>0</v>
      </c>
      <c r="H26" s="27"/>
    </row>
    <row r="27" spans="1:8" x14ac:dyDescent="0.25">
      <c r="A27" s="18"/>
      <c r="B27" s="16"/>
      <c r="C27" s="65">
        <f t="shared" si="1"/>
        <v>0</v>
      </c>
      <c r="D27" s="32"/>
      <c r="E27" s="76"/>
      <c r="F27" s="69"/>
      <c r="G27" s="65">
        <f t="shared" si="2"/>
        <v>0</v>
      </c>
      <c r="H27" s="27"/>
    </row>
    <row r="28" spans="1:8" x14ac:dyDescent="0.25">
      <c r="A28" s="18"/>
      <c r="B28" s="16"/>
      <c r="C28" s="65">
        <f t="shared" si="1"/>
        <v>0</v>
      </c>
      <c r="D28" s="32"/>
      <c r="E28" s="76"/>
      <c r="F28" s="69"/>
      <c r="G28" s="65">
        <f t="shared" si="2"/>
        <v>0</v>
      </c>
      <c r="H28" s="27"/>
    </row>
    <row r="29" spans="1:8" x14ac:dyDescent="0.25">
      <c r="A29" s="18"/>
      <c r="B29" s="16"/>
      <c r="C29" s="65">
        <f t="shared" si="1"/>
        <v>0</v>
      </c>
      <c r="D29" s="32"/>
      <c r="E29" s="76"/>
      <c r="F29" s="69"/>
      <c r="G29" s="65">
        <f t="shared" si="2"/>
        <v>0</v>
      </c>
      <c r="H29" s="27"/>
    </row>
    <row r="30" spans="1:8" x14ac:dyDescent="0.25">
      <c r="A30" s="18"/>
      <c r="B30" s="16"/>
      <c r="C30" s="65">
        <f t="shared" si="1"/>
        <v>0</v>
      </c>
      <c r="D30" s="32"/>
      <c r="E30" s="76"/>
      <c r="F30" s="69"/>
      <c r="G30" s="65">
        <f t="shared" si="2"/>
        <v>0</v>
      </c>
      <c r="H30" s="27"/>
    </row>
    <row r="31" spans="1:8" ht="17.25" thickBot="1" x14ac:dyDescent="0.3">
      <c r="A31" s="19"/>
      <c r="B31" s="17"/>
      <c r="C31" s="66">
        <f t="shared" si="1"/>
        <v>0</v>
      </c>
      <c r="D31" s="32"/>
      <c r="E31" s="76"/>
      <c r="F31" s="69"/>
      <c r="G31" s="65">
        <f t="shared" si="2"/>
        <v>0</v>
      </c>
      <c r="H31" s="27"/>
    </row>
    <row r="32" spans="1:8" ht="17.25" thickBot="1" x14ac:dyDescent="0.3">
      <c r="A32" s="119" t="s">
        <v>2</v>
      </c>
      <c r="B32" s="120"/>
      <c r="C32" s="67">
        <v>1511.8</v>
      </c>
      <c r="D32" s="32"/>
      <c r="E32" s="76"/>
      <c r="F32" s="69"/>
      <c r="G32" s="65">
        <f t="shared" si="2"/>
        <v>0</v>
      </c>
      <c r="H32" s="27"/>
    </row>
    <row r="33" spans="1:8" x14ac:dyDescent="0.25">
      <c r="A33" s="93"/>
      <c r="B33" s="94"/>
      <c r="C33" s="68"/>
      <c r="D33" s="32"/>
      <c r="E33" s="76"/>
      <c r="F33" s="69"/>
      <c r="G33" s="65">
        <f t="shared" si="2"/>
        <v>0</v>
      </c>
      <c r="H33" s="27"/>
    </row>
    <row r="34" spans="1:8" x14ac:dyDescent="0.25">
      <c r="A34" s="95"/>
      <c r="B34" s="96"/>
      <c r="C34" s="69"/>
      <c r="D34" s="32"/>
      <c r="E34" s="76"/>
      <c r="F34" s="69"/>
      <c r="G34" s="65">
        <f t="shared" si="2"/>
        <v>0</v>
      </c>
      <c r="H34" s="27"/>
    </row>
    <row r="35" spans="1:8" ht="17.25" thickBot="1" x14ac:dyDescent="0.3">
      <c r="A35" s="97"/>
      <c r="B35" s="98"/>
      <c r="C35" s="70"/>
      <c r="D35" s="32"/>
      <c r="E35" s="76"/>
      <c r="F35" s="69"/>
      <c r="G35" s="65">
        <f t="shared" si="2"/>
        <v>0</v>
      </c>
      <c r="H35" s="27"/>
    </row>
    <row r="36" spans="1:8" x14ac:dyDescent="0.25">
      <c r="A36" s="99" t="s">
        <v>6</v>
      </c>
      <c r="B36" s="100"/>
      <c r="C36" s="71"/>
      <c r="D36" s="32"/>
      <c r="E36" s="76"/>
      <c r="F36" s="69"/>
      <c r="G36" s="65">
        <f t="shared" si="2"/>
        <v>0</v>
      </c>
      <c r="H36" s="27"/>
    </row>
    <row r="37" spans="1:8" ht="17.25" thickBot="1" x14ac:dyDescent="0.3">
      <c r="A37" s="104" t="s">
        <v>7</v>
      </c>
      <c r="B37" s="105"/>
      <c r="C37" s="72"/>
      <c r="D37" s="33"/>
      <c r="E37" s="76"/>
      <c r="F37" s="69"/>
      <c r="G37" s="65">
        <f t="shared" si="2"/>
        <v>0</v>
      </c>
      <c r="H37" s="27"/>
    </row>
    <row r="38" spans="1:8" x14ac:dyDescent="0.25">
      <c r="A38" s="106" t="s">
        <v>28</v>
      </c>
      <c r="B38" s="107"/>
      <c r="C38" s="68">
        <v>1000</v>
      </c>
      <c r="D38" s="33"/>
      <c r="E38" s="76"/>
      <c r="F38" s="69"/>
      <c r="G38" s="65">
        <f t="shared" si="2"/>
        <v>0</v>
      </c>
      <c r="H38" s="27"/>
    </row>
    <row r="39" spans="1:8" x14ac:dyDescent="0.25">
      <c r="A39" s="108"/>
      <c r="B39" s="109"/>
      <c r="C39" s="69"/>
      <c r="D39" s="33"/>
      <c r="E39" s="76"/>
      <c r="F39" s="69"/>
      <c r="G39" s="65">
        <f t="shared" si="2"/>
        <v>0</v>
      </c>
      <c r="H39" s="27"/>
    </row>
    <row r="40" spans="1:8" x14ac:dyDescent="0.25">
      <c r="A40" s="108"/>
      <c r="B40" s="109"/>
      <c r="C40" s="69"/>
      <c r="D40" s="33"/>
      <c r="E40" s="76"/>
      <c r="F40" s="69"/>
      <c r="G40" s="65">
        <f t="shared" si="2"/>
        <v>0</v>
      </c>
      <c r="H40" s="27"/>
    </row>
    <row r="41" spans="1:8" x14ac:dyDescent="0.25">
      <c r="A41" s="108"/>
      <c r="B41" s="109"/>
      <c r="C41" s="69"/>
      <c r="D41" s="33"/>
      <c r="E41" s="76"/>
      <c r="F41" s="69"/>
      <c r="G41" s="65">
        <f t="shared" si="2"/>
        <v>0</v>
      </c>
      <c r="H41" s="27"/>
    </row>
    <row r="42" spans="1:8" ht="17.25" thickBot="1" x14ac:dyDescent="0.3">
      <c r="A42" s="110"/>
      <c r="B42" s="111"/>
      <c r="C42" s="73"/>
      <c r="D42" s="33"/>
      <c r="E42" s="76"/>
      <c r="F42" s="69"/>
      <c r="G42" s="65">
        <f t="shared" si="2"/>
        <v>0</v>
      </c>
      <c r="H42" s="27"/>
    </row>
    <row r="43" spans="1:8" ht="34.5" customHeight="1" thickBot="1" x14ac:dyDescent="0.3">
      <c r="A43" s="114" t="s">
        <v>57</v>
      </c>
      <c r="B43" s="115"/>
      <c r="C43" s="67">
        <v>15500</v>
      </c>
      <c r="D43" s="34"/>
      <c r="E43" s="79"/>
      <c r="F43" s="73"/>
      <c r="G43" s="66">
        <f t="shared" si="2"/>
        <v>0</v>
      </c>
      <c r="H43" s="28"/>
    </row>
    <row r="44" spans="1:8" ht="17.25" thickBot="1" x14ac:dyDescent="0.3">
      <c r="A44" s="112" t="s">
        <v>3</v>
      </c>
      <c r="B44" s="113"/>
      <c r="C44" s="85">
        <f>+SUM(C10:C43)</f>
        <v>19511.8</v>
      </c>
      <c r="D44" s="24"/>
      <c r="E44" s="80"/>
      <c r="F44" s="81" t="s">
        <v>4</v>
      </c>
      <c r="G44" s="86">
        <f>+SUM(G10:G43)</f>
        <v>19511.8</v>
      </c>
      <c r="H44" s="25"/>
    </row>
    <row r="45" spans="1:8" x14ac:dyDescent="0.25">
      <c r="A45" s="35"/>
      <c r="B45" s="35"/>
      <c r="C45" s="35"/>
      <c r="D45" s="35"/>
      <c r="E45" s="41"/>
      <c r="F45" s="35"/>
      <c r="G45" s="35"/>
      <c r="H45" s="35"/>
    </row>
    <row r="46" spans="1:8" x14ac:dyDescent="0.25">
      <c r="A46" s="42"/>
      <c r="B46" s="42"/>
      <c r="C46" s="42"/>
      <c r="D46" s="42"/>
      <c r="E46" s="43"/>
      <c r="F46" s="42"/>
      <c r="G46" s="42"/>
      <c r="H46" s="35"/>
    </row>
    <row r="47" spans="1:8" x14ac:dyDescent="0.25">
      <c r="A47" s="6" t="s">
        <v>8</v>
      </c>
      <c r="B47" s="7"/>
      <c r="C47" s="7" t="s">
        <v>9</v>
      </c>
      <c r="D47" s="7" t="s">
        <v>10</v>
      </c>
      <c r="E47" s="8" t="s">
        <v>37</v>
      </c>
      <c r="F47" s="7" t="s">
        <v>11</v>
      </c>
      <c r="G47" s="88" t="s">
        <v>58</v>
      </c>
      <c r="H47" s="35"/>
    </row>
    <row r="48" spans="1:8" x14ac:dyDescent="0.25">
      <c r="A48" s="82">
        <f>+SUM(C11:C31)</f>
        <v>1500</v>
      </c>
      <c r="B48" s="83"/>
      <c r="C48" s="83">
        <f>+SUM(C32:C35)</f>
        <v>1511.8</v>
      </c>
      <c r="D48" s="83">
        <f>+IF(SUM(C38:C42)&gt;(G44*0.3),"                             資助額超出上限",SUM(C38:C42))</f>
        <v>1000</v>
      </c>
      <c r="E48" s="83">
        <f>+C43</f>
        <v>15500</v>
      </c>
      <c r="F48" s="83">
        <f>+G44</f>
        <v>19511.8</v>
      </c>
      <c r="G48" s="83">
        <f>+A48+C48+D48+E48-F48</f>
        <v>0</v>
      </c>
      <c r="H48" s="35"/>
    </row>
    <row r="49" spans="1:8" x14ac:dyDescent="0.25">
      <c r="A49" s="44"/>
      <c r="B49" s="45"/>
      <c r="C49" s="46"/>
      <c r="D49" s="46"/>
      <c r="E49" s="46"/>
      <c r="F49" s="46"/>
      <c r="G49" s="47"/>
      <c r="H49" s="35"/>
    </row>
    <row r="50" spans="1:8" ht="16.5" customHeight="1" x14ac:dyDescent="0.25">
      <c r="A50" s="127" t="s">
        <v>59</v>
      </c>
      <c r="B50" s="116"/>
      <c r="C50" s="116"/>
      <c r="D50" s="116"/>
      <c r="E50" s="116"/>
      <c r="F50" s="116"/>
      <c r="G50" s="116"/>
      <c r="H50" s="116"/>
    </row>
    <row r="51" spans="1:8" ht="16.5" customHeight="1" x14ac:dyDescent="0.25">
      <c r="A51" s="103" t="s">
        <v>60</v>
      </c>
      <c r="B51" s="103"/>
      <c r="C51" s="103"/>
      <c r="D51" s="103"/>
      <c r="E51" s="103"/>
      <c r="F51" s="103"/>
      <c r="G51" s="103"/>
      <c r="H51" s="103"/>
    </row>
    <row r="52" spans="1:8" ht="16.5" customHeight="1" x14ac:dyDescent="0.25">
      <c r="A52" s="48"/>
      <c r="B52" s="48"/>
      <c r="C52" s="48"/>
      <c r="D52" s="48"/>
      <c r="E52" s="48"/>
      <c r="F52" s="48"/>
      <c r="G52" s="48"/>
      <c r="H52" s="48"/>
    </row>
    <row r="53" spans="1:8" x14ac:dyDescent="0.25">
      <c r="A53" s="49"/>
      <c r="B53" s="49"/>
      <c r="C53" s="35"/>
      <c r="D53" s="35"/>
      <c r="E53" s="41"/>
      <c r="F53" s="35"/>
      <c r="G53" s="35"/>
      <c r="H53" s="35"/>
    </row>
    <row r="54" spans="1:8" ht="16.5" customHeight="1" x14ac:dyDescent="0.25">
      <c r="A54" s="90" t="s">
        <v>55</v>
      </c>
      <c r="B54" s="91"/>
      <c r="C54" s="91"/>
      <c r="D54" s="35"/>
      <c r="E54" s="90" t="s">
        <v>52</v>
      </c>
      <c r="F54" s="91"/>
      <c r="G54" s="91"/>
      <c r="H54" s="35"/>
    </row>
    <row r="55" spans="1:8" x14ac:dyDescent="0.25">
      <c r="A55" s="90"/>
      <c r="B55" s="89"/>
      <c r="C55" s="89"/>
      <c r="D55" s="50"/>
      <c r="E55" s="90"/>
      <c r="F55" s="89"/>
      <c r="G55" s="89"/>
      <c r="H55" s="51"/>
    </row>
    <row r="56" spans="1:8" x14ac:dyDescent="0.25">
      <c r="A56" s="52"/>
      <c r="B56" s="35"/>
      <c r="C56" s="35"/>
      <c r="D56" s="35"/>
      <c r="E56" s="53"/>
      <c r="F56" s="35"/>
      <c r="G56" s="35"/>
      <c r="H56" s="35"/>
    </row>
    <row r="57" spans="1:8" x14ac:dyDescent="0.25">
      <c r="A57" s="54" t="s">
        <v>19</v>
      </c>
      <c r="B57" s="92"/>
      <c r="C57" s="92"/>
      <c r="D57" s="35"/>
      <c r="E57" s="55" t="s">
        <v>21</v>
      </c>
      <c r="F57" s="89"/>
      <c r="G57" s="89"/>
      <c r="H57" s="35"/>
    </row>
    <row r="58" spans="1:8" x14ac:dyDescent="0.25">
      <c r="A58" s="52"/>
      <c r="B58" s="35"/>
      <c r="C58" s="35"/>
      <c r="D58" s="35"/>
      <c r="E58" s="53"/>
      <c r="F58" s="35"/>
      <c r="G58" s="35"/>
      <c r="H58" s="35"/>
    </row>
    <row r="59" spans="1:8" x14ac:dyDescent="0.25">
      <c r="A59" s="52"/>
      <c r="B59" s="91"/>
      <c r="C59" s="91"/>
      <c r="D59" s="35"/>
      <c r="E59" s="55" t="s">
        <v>22</v>
      </c>
      <c r="F59" s="89"/>
      <c r="G59" s="89"/>
      <c r="H59" s="35"/>
    </row>
    <row r="60" spans="1:8" x14ac:dyDescent="0.25">
      <c r="A60" s="52"/>
      <c r="B60" s="91"/>
      <c r="C60" s="91"/>
      <c r="D60" s="35"/>
      <c r="E60" s="41"/>
      <c r="F60" s="35"/>
      <c r="G60" s="35"/>
      <c r="H60" s="35"/>
    </row>
    <row r="61" spans="1:8" x14ac:dyDescent="0.25">
      <c r="A61" s="52"/>
      <c r="B61" s="91"/>
      <c r="C61" s="91"/>
      <c r="D61" s="35"/>
      <c r="E61" s="41"/>
      <c r="F61" s="35"/>
      <c r="G61" s="35"/>
      <c r="H61" s="35"/>
    </row>
    <row r="62" spans="1:8" x14ac:dyDescent="0.25">
      <c r="A62" s="54" t="s">
        <v>20</v>
      </c>
      <c r="B62" s="89"/>
      <c r="C62" s="89"/>
      <c r="D62" s="35"/>
      <c r="E62" s="41"/>
      <c r="F62" s="35"/>
      <c r="G62" s="35"/>
      <c r="H62" s="35"/>
    </row>
    <row r="63" spans="1:8" x14ac:dyDescent="0.25">
      <c r="A63" s="51"/>
      <c r="B63" s="51"/>
      <c r="C63" s="51"/>
      <c r="D63" s="51"/>
      <c r="E63" s="56"/>
      <c r="F63" s="51"/>
      <c r="G63" s="51"/>
      <c r="H63" s="51"/>
    </row>
    <row r="64" spans="1:8" x14ac:dyDescent="0.25">
      <c r="A64" s="42"/>
      <c r="B64" s="42"/>
      <c r="C64" s="42"/>
      <c r="D64" s="42"/>
      <c r="E64" s="43"/>
      <c r="F64" s="42"/>
      <c r="G64" s="42"/>
      <c r="H64" s="42"/>
    </row>
    <row r="65" spans="1:8" x14ac:dyDescent="0.25">
      <c r="A65" s="42"/>
      <c r="B65" s="42"/>
      <c r="C65" s="42"/>
      <c r="D65" s="42"/>
      <c r="E65" s="43"/>
      <c r="F65" s="42"/>
      <c r="G65" s="42"/>
      <c r="H65" s="42"/>
    </row>
    <row r="66" spans="1:8" x14ac:dyDescent="0.25">
      <c r="A66" s="42"/>
      <c r="B66" s="42"/>
      <c r="C66" s="42"/>
      <c r="D66" s="42"/>
      <c r="E66" s="43"/>
      <c r="F66" s="42"/>
      <c r="G66" s="42"/>
      <c r="H66" s="42"/>
    </row>
    <row r="67" spans="1:8" x14ac:dyDescent="0.25">
      <c r="A67" s="42"/>
      <c r="B67" s="42"/>
      <c r="C67" s="42"/>
      <c r="D67" s="42"/>
      <c r="E67" s="43"/>
      <c r="F67" s="42"/>
      <c r="G67" s="42"/>
      <c r="H67" s="42"/>
    </row>
    <row r="68" spans="1:8" x14ac:dyDescent="0.25">
      <c r="A68" s="42"/>
      <c r="B68" s="42"/>
      <c r="C68" s="42"/>
      <c r="D68" s="42"/>
      <c r="E68" s="43"/>
      <c r="F68" s="42"/>
      <c r="G68" s="42"/>
      <c r="H68" s="42"/>
    </row>
    <row r="69" spans="1:8" ht="17.25" thickBot="1" x14ac:dyDescent="0.3">
      <c r="A69" s="57"/>
      <c r="B69" s="57"/>
      <c r="C69" s="57"/>
      <c r="D69" s="57"/>
      <c r="E69" s="58"/>
      <c r="F69" s="57"/>
      <c r="G69" s="57"/>
      <c r="H69" s="57"/>
    </row>
    <row r="70" spans="1:8" ht="17.25" thickTop="1" x14ac:dyDescent="0.25">
      <c r="A70" s="42"/>
      <c r="B70" s="42"/>
      <c r="C70" s="42"/>
      <c r="D70" s="42"/>
      <c r="E70" s="43"/>
      <c r="F70" s="42"/>
      <c r="G70" s="42"/>
      <c r="H70" s="42"/>
    </row>
    <row r="71" spans="1:8" x14ac:dyDescent="0.25">
      <c r="A71" s="101" t="s">
        <v>40</v>
      </c>
      <c r="B71" s="102"/>
      <c r="C71" s="102"/>
      <c r="D71" s="102"/>
      <c r="E71" s="43"/>
      <c r="F71" s="42"/>
      <c r="G71" s="42"/>
      <c r="H71" s="42"/>
    </row>
    <row r="72" spans="1:8" x14ac:dyDescent="0.25">
      <c r="A72" s="42"/>
      <c r="B72" s="42"/>
      <c r="C72" s="42"/>
      <c r="D72" s="42"/>
      <c r="E72" s="43"/>
      <c r="F72" s="42"/>
      <c r="G72" s="42"/>
      <c r="H72" s="42"/>
    </row>
    <row r="73" spans="1:8" x14ac:dyDescent="0.25">
      <c r="A73" s="59" t="s">
        <v>33</v>
      </c>
      <c r="B73" s="60"/>
      <c r="C73" s="60"/>
      <c r="D73" s="42"/>
      <c r="E73" s="42"/>
      <c r="F73" s="61" t="s">
        <v>34</v>
      </c>
      <c r="G73" s="60"/>
      <c r="H73" s="60"/>
    </row>
    <row r="74" spans="1:8" x14ac:dyDescent="0.25">
      <c r="A74" s="42"/>
      <c r="B74" s="42"/>
      <c r="C74" s="42"/>
      <c r="D74" s="42"/>
      <c r="E74" s="42"/>
      <c r="F74" s="42"/>
      <c r="G74" s="42"/>
      <c r="H74" s="42"/>
    </row>
    <row r="75" spans="1:8" x14ac:dyDescent="0.25">
      <c r="A75" s="59" t="s">
        <v>35</v>
      </c>
      <c r="B75" s="60"/>
      <c r="C75" s="60"/>
      <c r="D75" s="42"/>
      <c r="E75" s="42"/>
      <c r="F75" s="59" t="s">
        <v>36</v>
      </c>
      <c r="G75" s="60"/>
      <c r="H75" s="60"/>
    </row>
    <row r="76" spans="1:8" x14ac:dyDescent="0.25">
      <c r="A76" s="9"/>
      <c r="B76" s="9"/>
      <c r="C76" s="9"/>
      <c r="D76" s="9"/>
      <c r="E76" s="9"/>
      <c r="F76" s="9"/>
      <c r="G76" s="9"/>
      <c r="H76" s="9"/>
    </row>
    <row r="77" spans="1:8" x14ac:dyDescent="0.25">
      <c r="A77" s="9"/>
      <c r="B77" s="9"/>
      <c r="C77" s="9"/>
      <c r="D77" s="9"/>
      <c r="E77" s="10"/>
      <c r="F77" s="9"/>
      <c r="G77" s="9"/>
      <c r="H77" s="9"/>
    </row>
  </sheetData>
  <sheetProtection algorithmName="SHA-512" hashValue="9GZpzLrf8ywkfjOyTfTWUiQy1/1jHpurvMzG2HFG9KN4SQ+g3SW9v1ojcfdKedLWHoQwwVwvGAKpCNzXai7ykA==" saltValue="M+re3+Z071jyvr9Nsqp1sQ==" spinCount="100000" sheet="1" formatCells="0" selectLockedCells="1"/>
  <protectedRanges>
    <protectedRange password="CC71" sqref="D23:F43" name="範圍1"/>
    <protectedRange password="CC71" sqref="D10:F20 D22:F22" name="範圍1_3"/>
  </protectedRanges>
  <mergeCells count="32">
    <mergeCell ref="A1:H1"/>
    <mergeCell ref="A2:H2"/>
    <mergeCell ref="A3:H3"/>
    <mergeCell ref="A4:H4"/>
    <mergeCell ref="A32:B32"/>
    <mergeCell ref="C5:D5"/>
    <mergeCell ref="F5:H5"/>
    <mergeCell ref="A8:C8"/>
    <mergeCell ref="A9:B9"/>
    <mergeCell ref="A33:B33"/>
    <mergeCell ref="A34:B34"/>
    <mergeCell ref="A35:B35"/>
    <mergeCell ref="A36:B36"/>
    <mergeCell ref="A71:D71"/>
    <mergeCell ref="A54:A55"/>
    <mergeCell ref="A51:H51"/>
    <mergeCell ref="A37:B37"/>
    <mergeCell ref="A38:B38"/>
    <mergeCell ref="A39:B39"/>
    <mergeCell ref="A41:B41"/>
    <mergeCell ref="A42:B42"/>
    <mergeCell ref="A40:B40"/>
    <mergeCell ref="A44:B44"/>
    <mergeCell ref="A43:B43"/>
    <mergeCell ref="A50:H50"/>
    <mergeCell ref="F59:G59"/>
    <mergeCell ref="E54:E55"/>
    <mergeCell ref="B54:C55"/>
    <mergeCell ref="F54:G55"/>
    <mergeCell ref="B59:C62"/>
    <mergeCell ref="B57:C57"/>
    <mergeCell ref="F57:G57"/>
  </mergeCells>
  <phoneticPr fontId="1" type="noConversion"/>
  <pageMargins left="0.19500968992248063" right="0.23622047244094491" top="0.74803149606299213" bottom="0.74803149606299213" header="0.31496062992125984" footer="0.31496062992125984"/>
  <pageSetup paperSize="9" scale="64" fitToHeight="0" orientation="portrait" r:id="rId1"/>
  <headerFooter differentFirst="1">
    <oddHeader xml:space="preserve">&amp;R附件4A範本
</oddHeader>
    <firstHeader>&amp;R附件4A範本
「老有所為活動計劃」推廣辦事處編號：________________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2026-05-18T07:38:47Z</cp:lastPrinted>
  <dcterms:created xsi:type="dcterms:W3CDTF">2019-01-15T08:18:32Z</dcterms:created>
  <dcterms:modified xsi:type="dcterms:W3CDTF">2026-05-19T01:58:43Z</dcterms:modified>
</cp:coreProperties>
</file>