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gsukman\Desktop\Websit update\2026-28「兩年計劃」申請書及收支預算 - 複製\"/>
    </mc:Choice>
  </mc:AlternateContent>
  <xr:revisionPtr revIDLastSave="0" documentId="13_ncr:1_{43E278AC-1547-4829-A007-94E23D8B6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definedNames>
    <definedName name="_xlnm.Print_Area" localSheetId="0">工作表1!$A$1:$J$133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20" i="1"/>
  <c r="H19" i="1"/>
  <c r="G128" i="1"/>
  <c r="E128" i="1"/>
  <c r="A128" i="1"/>
  <c r="C96" i="1"/>
  <c r="C92" i="1"/>
  <c r="D74" i="1" l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75" i="1" l="1"/>
  <c r="D90" i="1" s="1"/>
  <c r="D11" i="1"/>
  <c r="H89" i="1" l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 l="1"/>
  <c r="H90" i="1" l="1"/>
  <c r="D27" i="1"/>
  <c r="D28" i="1"/>
  <c r="H33" i="1"/>
  <c r="H34" i="1"/>
  <c r="H27" i="1"/>
  <c r="H28" i="1"/>
  <c r="H29" i="1"/>
  <c r="H30" i="1"/>
  <c r="H31" i="1"/>
  <c r="H32" i="1"/>
  <c r="E90" i="1" l="1"/>
  <c r="H13" i="1"/>
  <c r="H14" i="1"/>
  <c r="H15" i="1"/>
  <c r="H16" i="1"/>
  <c r="H17" i="1"/>
  <c r="H18" i="1"/>
  <c r="H21" i="1"/>
  <c r="H22" i="1"/>
  <c r="H23" i="1"/>
  <c r="H24" i="1"/>
  <c r="H25" i="1"/>
  <c r="H26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2" i="1"/>
  <c r="H40" i="1" l="1"/>
  <c r="H39" i="1"/>
  <c r="H38" i="1"/>
  <c r="H37" i="1"/>
  <c r="H36" i="1"/>
  <c r="H35" i="1"/>
  <c r="D29" i="1" l="1"/>
  <c r="C128" i="1" s="1"/>
  <c r="I128" i="1" s="1"/>
  <c r="D44" i="1" l="1"/>
  <c r="H43" i="1"/>
  <c r="H42" i="1"/>
  <c r="H41" i="1"/>
  <c r="H12" i="1"/>
  <c r="H11" i="1"/>
  <c r="H44" i="1" l="1"/>
  <c r="E44" i="1" l="1"/>
  <c r="C95" i="1"/>
  <c r="C93" i="1"/>
  <c r="C94" i="1" s="1"/>
</calcChain>
</file>

<file path=xl/sharedStrings.xml><?xml version="1.0" encoding="utf-8"?>
<sst xmlns="http://schemas.openxmlformats.org/spreadsheetml/2006/main" count="157" uniqueCount="94">
  <si>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</si>
  <si>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</si>
  <si>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</si>
  <si>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</si>
  <si>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t>HK$</t>
    <phoneticPr fontId="1" type="noConversion"/>
  </si>
  <si>
    <r>
      <t>*</t>
    </r>
    <r>
      <rPr>
        <sz val="12"/>
        <color rgb="FFFF0000"/>
        <rFont val="細明體"/>
        <family val="3"/>
        <charset val="136"/>
      </rPr>
      <t>必須填寫</t>
    </r>
    <phoneticPr fontId="1" type="noConversion"/>
  </si>
  <si>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</si>
  <si>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t>—</t>
    <phoneticPr fontId="1" type="noConversion"/>
  </si>
  <si>
    <t>=</t>
    <phoneticPr fontId="1" type="noConversion"/>
  </si>
  <si>
    <r>
      <t>2026-28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</si>
  <si>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購買非消耗性物資總額不能超出「支出總額」的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</si>
  <si>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r>
      <t xml:space="preserve"> (</t>
    </r>
    <r>
      <rPr>
        <b/>
        <i/>
        <sz val="12"/>
        <color theme="1"/>
        <rFont val="新細明體"/>
        <family val="1"/>
        <charset val="136"/>
      </rPr>
      <t>本欄由地區策劃及統籌小組填寫</t>
    </r>
    <r>
      <rPr>
        <b/>
        <i/>
        <sz val="12"/>
        <color theme="1"/>
        <rFont val="Times New Roman"/>
        <family val="1"/>
      </rPr>
      <t xml:space="preserve"> )</t>
    </r>
    <phoneticPr fontId="1" type="noConversion"/>
  </si>
  <si>
    <r>
      <rPr>
        <b/>
        <sz val="12"/>
        <color theme="1"/>
        <rFont val="新細明體"/>
        <family val="1"/>
        <charset val="136"/>
      </rPr>
      <t>社會福利署</t>
    </r>
    <phoneticPr fontId="1" type="noConversion"/>
  </si>
  <si>
    <r>
      <rPr>
        <b/>
        <sz val="12"/>
        <color theme="1"/>
        <rFont val="新細明體"/>
        <family val="1"/>
        <charset val="136"/>
      </rPr>
      <t>第一階段收支預算</t>
    </r>
    <r>
      <rPr>
        <b/>
        <sz val="12"/>
        <color theme="1"/>
        <rFont val="Times New Roman"/>
        <family val="1"/>
      </rPr>
      <t xml:space="preserve"> (2026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16</t>
    </r>
    <r>
      <rPr>
        <b/>
        <sz val="12"/>
        <color theme="1"/>
        <rFont val="新細明體"/>
        <family val="1"/>
        <charset val="136"/>
      </rPr>
      <t>日至</t>
    </r>
    <r>
      <rPr>
        <b/>
        <sz val="12"/>
        <color theme="1"/>
        <rFont val="Times New Roman"/>
        <family val="1"/>
      </rPr>
      <t>2027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新細明體"/>
        <family val="1"/>
        <charset val="136"/>
      </rPr>
      <t>日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</si>
  <si>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細明體"/>
        <family val="3"/>
        <charset val="136"/>
      </rPr>
      <t>歡樂騎行耆英大使</t>
    </r>
    <phoneticPr fontId="1" type="noConversion"/>
  </si>
  <si>
    <r>
      <rPr>
        <sz val="12"/>
        <color theme="1"/>
        <rFont val="新細明體"/>
        <family val="1"/>
        <charset val="136"/>
      </rPr>
      <t>團體名稱：</t>
    </r>
    <phoneticPr fontId="1" type="noConversion"/>
  </si>
  <si>
    <r>
      <rPr>
        <sz val="12"/>
        <color theme="1"/>
        <rFont val="細明體"/>
        <family val="3"/>
        <charset val="136"/>
      </rPr>
      <t>快樂社區服務中心</t>
    </r>
    <phoneticPr fontId="1" type="noConversion"/>
  </si>
  <si>
    <r>
      <rPr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</si>
  <si>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新細明體"/>
        <family val="1"/>
        <charset val="136"/>
      </rPr>
      <t>支出項目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>1)</t>
    </r>
    <phoneticPr fontId="1" type="noConversion"/>
  </si>
  <si>
    <r>
      <rPr>
        <sz val="12"/>
        <color theme="1"/>
        <rFont val="新細明體"/>
        <family val="1"/>
        <charset val="136"/>
      </rPr>
      <t>單價</t>
    </r>
    <phoneticPr fontId="1" type="noConversion"/>
  </si>
  <si>
    <r>
      <rPr>
        <sz val="12"/>
        <color theme="1"/>
        <rFont val="新細明體"/>
        <family val="1"/>
        <charset val="136"/>
      </rPr>
      <t>數量</t>
    </r>
    <phoneticPr fontId="1" type="noConversion"/>
  </si>
  <si>
    <r>
      <rPr>
        <sz val="12"/>
        <color theme="1"/>
        <rFont val="新細明體"/>
        <family val="1"/>
        <charset val="136"/>
      </rPr>
      <t>獲批支出金額</t>
    </r>
    <r>
      <rPr>
        <sz val="12"/>
        <color theme="1"/>
        <rFont val="Times New Roman"/>
        <family val="1"/>
      </rPr>
      <t>($)</t>
    </r>
    <phoneticPr fontId="1" type="noConversion"/>
  </si>
  <si>
    <r>
      <rPr>
        <sz val="12"/>
        <color theme="1"/>
        <rFont val="新細明體"/>
        <family val="2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</si>
  <si>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*</t>
    </r>
    <phoneticPr fontId="1" type="noConversion"/>
  </si>
  <si>
    <r>
      <rPr>
        <sz val="12"/>
        <color theme="1"/>
        <rFont val="新細明體"/>
        <family val="1"/>
        <charset val="136"/>
      </rPr>
      <t>金額</t>
    </r>
    <r>
      <rPr>
        <sz val="12"/>
        <color theme="1"/>
        <rFont val="Times New Roman"/>
        <family val="1"/>
      </rPr>
      <t>HK$</t>
    </r>
    <phoneticPr fontId="1" type="noConversion"/>
  </si>
  <si>
    <r>
      <rPr>
        <sz val="12"/>
        <color rgb="FFFF0000"/>
        <rFont val="細明體"/>
        <family val="3"/>
        <charset val="136"/>
      </rPr>
      <t>此部份由策劃及統籌小組填寫</t>
    </r>
    <phoneticPr fontId="1" type="noConversion"/>
  </si>
  <si>
    <r>
      <rPr>
        <sz val="10"/>
        <color theme="1"/>
        <rFont val="新細明體"/>
        <family val="1"/>
        <charset val="136"/>
      </rPr>
      <t>單價</t>
    </r>
    <phoneticPr fontId="1" type="noConversion"/>
  </si>
  <si>
    <r>
      <rPr>
        <sz val="10"/>
        <color theme="1"/>
        <rFont val="細明體"/>
        <family val="3"/>
        <charset val="136"/>
      </rPr>
      <t>人數</t>
    </r>
    <phoneticPr fontId="1" type="noConversion"/>
  </si>
  <si>
    <r>
      <rPr>
        <sz val="10"/>
        <color theme="1"/>
        <rFont val="細明體"/>
        <family val="3"/>
        <charset val="136"/>
      </rPr>
      <t>備註</t>
    </r>
    <phoneticPr fontId="1" type="noConversion"/>
  </si>
  <si>
    <r>
      <rPr>
        <sz val="10"/>
        <color theme="1"/>
        <rFont val="細明體"/>
        <family val="3"/>
        <charset val="136"/>
      </rPr>
      <t>每項小計</t>
    </r>
    <phoneticPr fontId="1" type="noConversion"/>
  </si>
  <si>
    <r>
      <rPr>
        <sz val="12"/>
        <color theme="1"/>
        <rFont val="細明體"/>
        <family val="3"/>
        <charset val="136"/>
      </rPr>
      <t>悠遊野外</t>
    </r>
    <phoneticPr fontId="1" type="noConversion"/>
  </si>
  <si>
    <r>
      <rPr>
        <sz val="12"/>
        <color theme="1"/>
        <rFont val="細明體"/>
        <family val="3"/>
        <charset val="136"/>
      </rPr>
      <t>老中青去旅行</t>
    </r>
  </si>
  <si>
    <r>
      <rPr>
        <sz val="12"/>
        <color theme="1"/>
        <rFont val="細明體"/>
        <family val="3"/>
        <charset val="136"/>
      </rPr>
      <t>整體宣傳</t>
    </r>
    <phoneticPr fontId="1" type="noConversion"/>
  </si>
  <si>
    <r>
      <rPr>
        <sz val="12"/>
        <color theme="1"/>
        <rFont val="細明體"/>
        <family val="3"/>
        <charset val="136"/>
      </rPr>
      <t>保險</t>
    </r>
    <phoneticPr fontId="1" type="noConversion"/>
  </si>
  <si>
    <r>
      <rPr>
        <sz val="12"/>
        <color theme="1"/>
        <rFont val="細明體"/>
        <family val="3"/>
        <charset val="136"/>
      </rPr>
      <t>單車維修示範消耗性材料及物品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部份物品可重用於嘉年華會及戶外單車活動緊急維修之用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</si>
  <si>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細明體"/>
        <family val="3"/>
        <charset val="136"/>
      </rPr>
      <t>飲品</t>
    </r>
    <phoneticPr fontId="1" type="noConversion"/>
  </si>
  <si>
    <r>
      <rPr>
        <sz val="12"/>
        <color theme="1"/>
        <rFont val="細明體"/>
        <family val="3"/>
        <charset val="136"/>
      </rPr>
      <t>茶點及午餐</t>
    </r>
    <phoneticPr fontId="1" type="noConversion"/>
  </si>
  <si>
    <r>
      <rPr>
        <sz val="12"/>
        <color theme="1"/>
        <rFont val="細明體"/>
        <family val="3"/>
        <charset val="136"/>
      </rPr>
      <t>義工制服</t>
    </r>
    <phoneticPr fontId="1" type="noConversion"/>
  </si>
  <si>
    <r>
      <rPr>
        <sz val="12"/>
        <color theme="1"/>
        <rFont val="細明體"/>
        <family val="3"/>
        <charset val="136"/>
      </rPr>
      <t>日營費</t>
    </r>
    <phoneticPr fontId="1" type="noConversion"/>
  </si>
  <si>
    <r>
      <rPr>
        <sz val="12"/>
        <color theme="1"/>
        <rFont val="細明體"/>
        <family val="3"/>
        <charset val="136"/>
      </rPr>
      <t>自然村導賞費</t>
    </r>
    <phoneticPr fontId="1" type="noConversion"/>
  </si>
  <si>
    <r>
      <rPr>
        <sz val="12"/>
        <color theme="1"/>
        <rFont val="細明體"/>
        <family val="3"/>
        <charset val="136"/>
      </rPr>
      <t>租車來回</t>
    </r>
    <phoneticPr fontId="1" type="noConversion"/>
  </si>
  <si>
    <r>
      <rPr>
        <sz val="12"/>
        <color theme="1"/>
        <rFont val="細明體"/>
        <family val="3"/>
        <charset val="136"/>
      </rPr>
      <t>探訪禮物包</t>
    </r>
    <phoneticPr fontId="1" type="noConversion"/>
  </si>
  <si>
    <r>
      <rPr>
        <sz val="12"/>
        <color theme="1"/>
        <rFont val="細明體"/>
        <family val="3"/>
        <charset val="136"/>
      </rPr>
      <t>參加者分組用單車布帽</t>
    </r>
    <phoneticPr fontId="1" type="noConversion"/>
  </si>
  <si>
    <r>
      <rPr>
        <sz val="12"/>
        <color theme="1"/>
        <rFont val="細明體"/>
        <family val="3"/>
        <charset val="136"/>
      </rPr>
      <t>雜項</t>
    </r>
    <phoneticPr fontId="1" type="noConversion"/>
  </si>
  <si>
    <r>
      <rPr>
        <sz val="12"/>
        <color theme="1"/>
        <rFont val="細明體"/>
        <family val="3"/>
        <charset val="136"/>
      </rPr>
      <t>參加者收費總額</t>
    </r>
    <phoneticPr fontId="1" type="noConversion"/>
  </si>
  <si>
    <r>
      <rPr>
        <b/>
        <sz val="12"/>
        <color theme="1"/>
        <rFont val="新細明體"/>
        <family val="1"/>
        <charset val="136"/>
      </rPr>
      <t>申請資助金額</t>
    </r>
    <phoneticPr fontId="1" type="noConversion"/>
  </si>
  <si>
    <r>
      <rPr>
        <u/>
        <sz val="12"/>
        <color theme="1"/>
        <rFont val="細明體"/>
        <family val="3"/>
        <charset val="136"/>
      </rPr>
      <t>參加者收費總額</t>
    </r>
    <phoneticPr fontId="1" type="noConversion"/>
  </si>
  <si>
    <r>
      <t xml:space="preserve">(3) </t>
    </r>
    <r>
      <rPr>
        <sz val="12"/>
        <color theme="1"/>
        <rFont val="新細明體"/>
        <family val="2"/>
        <charset val="136"/>
      </rPr>
      <t>「兩年計劃」收支總預算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2"/>
        <charset val="136"/>
      </rPr>
      <t>由</t>
    </r>
    <r>
      <rPr>
        <sz val="12"/>
        <color theme="1"/>
        <rFont val="Times New Roman"/>
        <family val="1"/>
      </rPr>
      <t>2026</t>
    </r>
    <r>
      <rPr>
        <sz val="12"/>
        <color theme="1"/>
        <rFont val="新細明體"/>
        <family val="2"/>
        <charset val="136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2"/>
        <charset val="136"/>
      </rPr>
      <t>月</t>
    </r>
    <r>
      <rPr>
        <sz val="12"/>
        <color theme="1"/>
        <rFont val="Times New Roman"/>
        <family val="1"/>
      </rPr>
      <t>16</t>
    </r>
    <r>
      <rPr>
        <sz val="12"/>
        <color theme="1"/>
        <rFont val="新細明體"/>
        <family val="2"/>
        <charset val="136"/>
      </rPr>
      <t>日至</t>
    </r>
    <r>
      <rPr>
        <sz val="12"/>
        <color theme="1"/>
        <rFont val="Times New Roman"/>
        <family val="1"/>
      </rPr>
      <t>2028</t>
    </r>
    <r>
      <rPr>
        <sz val="12"/>
        <color theme="1"/>
        <rFont val="新細明體"/>
        <family val="2"/>
        <charset val="136"/>
      </rPr>
      <t>年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2"/>
        <charset val="136"/>
      </rPr>
      <t>月</t>
    </r>
    <r>
      <rPr>
        <sz val="12"/>
        <color theme="1"/>
        <rFont val="Times New Roman"/>
        <family val="1"/>
      </rPr>
      <t>31</t>
    </r>
    <r>
      <rPr>
        <sz val="12"/>
        <color theme="1"/>
        <rFont val="新細明體"/>
        <family val="2"/>
        <charset val="136"/>
      </rPr>
      <t>日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</si>
  <si>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2"/>
        <charset val="136"/>
      </rPr>
      <t>兩年申請總額</t>
    </r>
    <phoneticPr fontId="1" type="noConversion"/>
  </si>
  <si>
    <r>
      <rPr>
        <sz val="12"/>
        <color theme="1"/>
        <rFont val="新細明體"/>
        <family val="2"/>
        <charset val="136"/>
      </rPr>
      <t>兩年收入總額</t>
    </r>
    <phoneticPr fontId="1" type="noConversion"/>
  </si>
  <si>
    <r>
      <rPr>
        <sz val="12"/>
        <color theme="1"/>
        <rFont val="新細明體"/>
        <family val="2"/>
        <charset val="136"/>
      </rPr>
      <t>兩年預算支出總額</t>
    </r>
    <phoneticPr fontId="1" type="noConversion"/>
  </si>
  <si>
    <r>
      <t>(6)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額外中央行政費或人手聘用：獲批撥款的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新細明體"/>
        <family val="1"/>
        <charset val="136"/>
      </rPr>
      <t>為上限。</t>
    </r>
  </si>
  <si>
    <r>
      <rPr>
        <sz val="12"/>
        <color theme="1"/>
        <rFont val="新細明體"/>
        <family val="1"/>
        <charset val="136"/>
      </rPr>
      <t>活動計劃負責人簽署：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</si>
  <si>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</si>
  <si>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>日期：</t>
    </r>
    <phoneticPr fontId="1" type="noConversion"/>
  </si>
  <si>
    <r>
      <rPr>
        <sz val="12"/>
        <color theme="1"/>
        <rFont val="新細明體"/>
        <family val="1"/>
        <charset val="136"/>
      </rPr>
      <t>團體蓋章：</t>
    </r>
    <phoneticPr fontId="1" type="noConversion"/>
  </si>
  <si>
    <r>
      <rPr>
        <sz val="12"/>
        <color theme="1"/>
        <rFont val="細明體"/>
        <family val="3"/>
        <charset val="136"/>
      </rPr>
      <t>活動獲資助金額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細明體"/>
        <family val="3"/>
        <charset val="136"/>
      </rPr>
      <t>本欄由地區策劃及統籌小組填寫填寫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3"/>
        <charset val="136"/>
      </rPr>
      <t>：</t>
    </r>
    <phoneticPr fontId="1" type="noConversion"/>
  </si>
  <si>
    <r>
      <rPr>
        <sz val="12"/>
        <color theme="1"/>
        <rFont val="細明體"/>
        <family val="3"/>
        <charset val="136"/>
      </rPr>
      <t>參加者收費</t>
    </r>
    <phoneticPr fontId="1" type="noConversion"/>
  </si>
  <si>
    <r>
      <rPr>
        <sz val="12"/>
        <color theme="1"/>
        <rFont val="細明體"/>
        <family val="3"/>
        <charset val="136"/>
      </rPr>
      <t>團體自資金額</t>
    </r>
    <phoneticPr fontId="1" type="noConversion"/>
  </si>
  <si>
    <r>
      <rPr>
        <sz val="12"/>
        <color theme="1"/>
        <rFont val="細明體"/>
        <family val="3"/>
        <charset val="136"/>
      </rPr>
      <t>其他贊助</t>
    </r>
    <phoneticPr fontId="1" type="noConversion"/>
  </si>
  <si>
    <r>
      <rPr>
        <sz val="12"/>
        <color theme="1"/>
        <rFont val="新細明體"/>
        <family val="1"/>
        <charset val="136"/>
      </rPr>
      <t>核准人姓名：</t>
    </r>
    <phoneticPr fontId="1" type="noConversion"/>
  </si>
  <si>
    <r>
      <rPr>
        <sz val="12"/>
        <color theme="1"/>
        <rFont val="新細明體"/>
        <family val="1"/>
        <charset val="136"/>
      </rPr>
      <t>職位／辦事處：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</si>
  <si>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</si>
  <si>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符合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</si>
  <si>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不符合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</si>
  <si>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不適用</t>
    </r>
    <phoneticPr fontId="1" type="noConversion"/>
  </si>
  <si>
    <t>團體聲明</t>
    <phoneticPr fontId="1" type="noConversion"/>
  </si>
  <si>
    <r>
      <rPr>
        <sz val="12"/>
        <color theme="1"/>
        <rFont val="新細明體"/>
        <family val="1"/>
        <charset val="136"/>
      </rPr>
      <t>遞交申請時，團體已細閱本「計劃」申請資助簡介小冊子，並核對預算支出金額是否符合撥款準則，</t>
    </r>
    <r>
      <rPr>
        <sz val="12"/>
        <color theme="1"/>
        <rFont val="細明體"/>
        <family val="1"/>
        <charset val="136"/>
      </rPr>
      <t>請於適當</t>
    </r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細明體"/>
        <family val="1"/>
        <charset val="136"/>
      </rPr>
      <t>內加上“</t>
    </r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imes New Roman"/>
        <family val="1"/>
      </rPr>
      <t>”</t>
    </r>
    <r>
      <rPr>
        <sz val="12"/>
        <color theme="1"/>
        <rFont val="細明體"/>
        <family val="1"/>
        <charset val="136"/>
      </rPr>
      <t>：</t>
    </r>
    <phoneticPr fontId="1" type="noConversion"/>
  </si>
  <si>
    <t>紀念品</t>
    <phoneticPr fontId="1" type="noConversion"/>
  </si>
  <si>
    <t>頭盔</t>
    <phoneticPr fontId="1" type="noConversion"/>
  </si>
  <si>
    <r>
      <rPr>
        <b/>
        <sz val="12"/>
        <color theme="1"/>
        <rFont val="新細明體"/>
        <family val="1"/>
        <charset val="136"/>
      </rPr>
      <t>收入總額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新細明體"/>
        <family val="1"/>
        <charset val="136"/>
      </rPr>
      <t>註</t>
    </r>
    <r>
      <rPr>
        <b/>
        <sz val="12"/>
        <color theme="1"/>
        <rFont val="Times New Roman"/>
        <family val="1"/>
      </rPr>
      <t>3)</t>
    </r>
    <phoneticPr fontId="1" type="noConversion"/>
  </si>
  <si>
    <t>支出總額</t>
    <phoneticPr fontId="1" type="noConversion"/>
  </si>
  <si>
    <r>
      <rPr>
        <sz val="12"/>
        <color theme="1"/>
        <rFont val="新細明體"/>
        <family val="2"/>
        <charset val="136"/>
      </rPr>
      <t>兩年獲批支出總額</t>
    </r>
    <r>
      <rPr>
        <sz val="12"/>
        <color theme="1"/>
        <rFont val="Times New Roman"/>
        <family val="1"/>
      </rPr>
      <t xml:space="preserve">      (</t>
    </r>
    <r>
      <rPr>
        <sz val="12"/>
        <color theme="1"/>
        <rFont val="新細明體"/>
        <family val="2"/>
        <charset val="136"/>
      </rPr>
      <t>本欄由地區策劃及統籌小組填寫填寫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</si>
  <si>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3 </t>
    </r>
    <r>
      <rPr>
        <sz val="12"/>
        <color theme="1"/>
        <rFont val="新細明體"/>
        <family val="1"/>
        <charset val="136"/>
      </rPr>
      <t>收入總額必須與支出總額一致。</t>
    </r>
    <phoneticPr fontId="1" type="noConversion"/>
  </si>
  <si>
    <t>兩年獲批支出總額</t>
    <phoneticPr fontId="1" type="noConversion"/>
  </si>
  <si>
    <r>
      <t xml:space="preserve">*  </t>
    </r>
    <r>
      <rPr>
        <sz val="12"/>
        <color rgb="FFFF0000"/>
        <rFont val="新細明體"/>
        <family val="1"/>
        <charset val="136"/>
      </rPr>
      <t>如購買非消耗性物資</t>
    </r>
    <r>
      <rPr>
        <sz val="12"/>
        <color rgb="FFFF0000"/>
        <rFont val="Times New Roman"/>
        <family val="1"/>
      </rPr>
      <t xml:space="preserve"> (</t>
    </r>
    <r>
      <rPr>
        <sz val="12"/>
        <color rgb="FFFF0000"/>
        <rFont val="新細明體"/>
        <family val="1"/>
        <charset val="136"/>
      </rPr>
      <t>註</t>
    </r>
    <r>
      <rPr>
        <sz val="12"/>
        <color rgb="FFFF0000"/>
        <rFont val="Times New Roman"/>
        <family val="1"/>
      </rPr>
      <t>2)</t>
    </r>
    <r>
      <rPr>
        <sz val="12"/>
        <color rgb="FFFF0000"/>
        <rFont val="新細明體"/>
        <family val="1"/>
        <charset val="136"/>
      </rPr>
      <t xml:space="preserve">，請於黃格內填寫所需資料。其他支出項目，請於黃格外寫。
</t>
    </r>
    <r>
      <rPr>
        <sz val="12"/>
        <color rgb="FFFF0000"/>
        <rFont val="Times New Roman"/>
        <family val="1"/>
      </rPr>
      <t xml:space="preserve">*   </t>
    </r>
    <r>
      <rPr>
        <sz val="12"/>
        <color rgb="FFFF0000"/>
        <rFont val="新細明體"/>
        <family val="1"/>
        <charset val="136"/>
      </rPr>
      <t>如有導師費，請列明時薪及總數。</t>
    </r>
    <r>
      <rPr>
        <sz val="12"/>
        <color rgb="FFFF0000"/>
        <rFont val="Times New Roman"/>
        <family val="1"/>
      </rPr>
      <t xml:space="preserve">
*   </t>
    </r>
    <r>
      <rPr>
        <sz val="12"/>
        <color rgb="FFFF0000"/>
        <rFont val="新細明體"/>
        <family val="1"/>
        <charset val="136"/>
      </rPr>
      <t>如有義工津貼，請列明津貼金額及時數。</t>
    </r>
    <phoneticPr fontId="1" type="noConversion"/>
  </si>
  <si>
    <t>雜項</t>
    <phoneticPr fontId="1" type="noConversion"/>
  </si>
  <si>
    <t>義工津貼</t>
    <phoneticPr fontId="1" type="noConversion"/>
  </si>
  <si>
    <r>
      <rPr>
        <sz val="12"/>
        <color theme="1"/>
        <rFont val="細明體"/>
        <family val="3"/>
        <charset val="136"/>
      </rPr>
      <t>灰色部份為設定算式，請勿自行修改</t>
    </r>
    <r>
      <rPr>
        <sz val="12"/>
        <color theme="1"/>
        <rFont val="微軟正黑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</si>
  <si>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1 </t>
    </r>
    <r>
      <rPr>
        <sz val="12"/>
        <color theme="1"/>
        <rFont val="新細明體"/>
        <family val="1"/>
        <charset val="136"/>
      </rPr>
      <t>不論是以物品／服務項目的類別，或是活動項目分類填寫，團體均需列出支出項目的細項內容。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</si>
  <si>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非消耗性器材及設備：金額以「支出總額」的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為上限。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</si>
  <si>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宣傳品：不可多於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  <phoneticPr fontId="1" type="noConversion"/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</si>
  <si>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紀念品連獎品：不可多於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  <phoneticPr fontId="1" type="noConversion"/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</si>
  <si>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物資總額：不應超過活動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</si>
  <si>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t>核准人簽署：</t>
    <phoneticPr fontId="1" type="noConversion"/>
  </si>
  <si>
    <t>團體負責人
簽署：</t>
    <phoneticPr fontId="1" type="noConversion"/>
  </si>
  <si>
    <r>
      <rPr>
        <sz val="12"/>
        <color theme="1"/>
        <rFont val="細明體"/>
        <family val="3"/>
        <charset val="136"/>
      </rPr>
      <t>快樂騎行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一</t>
    </r>
    <r>
      <rPr>
        <sz val="12"/>
        <color theme="1"/>
        <rFont val="Times New Roman"/>
        <family val="3"/>
      </rPr>
      <t>)</t>
    </r>
    <phoneticPr fontId="1" type="noConversion"/>
  </si>
  <si>
    <r>
      <rPr>
        <sz val="12"/>
        <color theme="1"/>
        <rFont val="細明體"/>
        <family val="3"/>
        <charset val="136"/>
      </rPr>
      <t>快樂騎行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1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</si>
  <si>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t>(</t>
    </r>
    <r>
      <rPr>
        <sz val="12"/>
        <color theme="1"/>
        <rFont val="細明體"/>
        <family val="3"/>
        <charset val="136"/>
      </rPr>
      <t>活動計劃名稱與團體名稱，必須與申請書格式相同，包括所有標點符號</t>
    </r>
    <r>
      <rPr>
        <sz val="12"/>
        <color theme="1"/>
        <rFont val="新細明體"/>
        <family val="3"/>
        <charset val="136"/>
      </rPr>
      <t>及空格</t>
    </r>
    <r>
      <rPr>
        <sz val="12"/>
        <color theme="1"/>
        <rFont val="細明體"/>
        <family val="3"/>
        <charset val="136"/>
      </rPr>
      <t>，例如「」、</t>
    </r>
    <r>
      <rPr>
        <sz val="12"/>
        <color theme="1"/>
        <rFont val="微軟正黑體"/>
        <family val="1"/>
        <charset val="136"/>
      </rPr>
      <t>—</t>
    </r>
    <r>
      <rPr>
        <sz val="12"/>
        <color theme="1"/>
        <rFont val="細明體"/>
        <family val="3"/>
        <charset val="136"/>
      </rPr>
      <t>、‧等</t>
    </r>
    <r>
      <rPr>
        <sz val="12"/>
        <color theme="1"/>
        <rFont val="微軟正黑體"/>
        <family val="3"/>
        <charset val="136"/>
      </rPr>
      <t>。</t>
    </r>
    <r>
      <rPr>
        <sz val="12"/>
        <color theme="1"/>
        <rFont val="Times New Roman"/>
        <family val="3"/>
      </rPr>
      <t xml:space="preserve"> </t>
    </r>
    <r>
      <rPr>
        <sz val="12"/>
        <color theme="1"/>
        <rFont val="Times New Roman"/>
        <family val="1"/>
      </rPr>
      <t xml:space="preserve">) </t>
    </r>
    <phoneticPr fontId="1" type="noConversion"/>
  </si>
  <si>
    <r>
      <t xml:space="preserve"> </t>
    </r>
    <r>
      <rPr>
        <b/>
        <sz val="12"/>
        <color theme="1"/>
        <rFont val="新細明體"/>
        <family val="1"/>
        <charset val="136"/>
      </rPr>
      <t>第二階段收支預算</t>
    </r>
    <r>
      <rPr>
        <b/>
        <sz val="12"/>
        <color theme="1"/>
        <rFont val="Times New Roman"/>
        <family val="1"/>
      </rPr>
      <t xml:space="preserve"> (2027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新細明體"/>
        <family val="1"/>
        <charset val="136"/>
      </rPr>
      <t>日至</t>
    </r>
    <r>
      <rPr>
        <b/>
        <sz val="12"/>
        <color theme="1"/>
        <rFont val="Times New Roman"/>
        <family val="1"/>
      </rPr>
      <t>2028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新細明體"/>
        <family val="1"/>
        <charset val="136"/>
      </rPr>
      <t>日</t>
    </r>
    <r>
      <rPr>
        <b/>
        <sz val="12"/>
        <color theme="1"/>
        <rFont val="Times New Roman"/>
        <family val="1"/>
      </rPr>
      <t>)</t>
    </r>
    <phoneticPr fontId="1" type="noConversion"/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</si>
  <si>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導師費或講者費：每小時不超過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新細明體"/>
        <family val="1"/>
        <charset val="136"/>
      </rPr>
      <t>，支出上限不可多於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</t>
    </r>
    <phoneticPr fontId="1" type="noConversion"/>
  </si>
  <si>
    <t>「兩年計劃」</t>
    <phoneticPr fontId="1" type="noConversion"/>
  </si>
  <si>
    <r>
      <rPr>
        <sz val="12"/>
        <color theme="1"/>
        <rFont val="新細明體"/>
        <family val="3"/>
        <charset val="136"/>
      </rPr>
      <t>兩年</t>
    </r>
    <r>
      <rPr>
        <sz val="12"/>
        <color theme="1"/>
        <rFont val="細明體"/>
        <family val="3"/>
        <charset val="136"/>
      </rPr>
      <t>活動獲資助
總金額</t>
    </r>
    <phoneticPr fontId="1" type="noConversion"/>
  </si>
  <si>
    <t>收入總額(註3)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</si>
</sst>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0.00_);[Red]\(0.00\)"/>
  </numFmts>
  <fonts count="3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Times New Roman"/>
      <family val="1"/>
      <charset val="136"/>
    </font>
    <font>
      <u/>
      <sz val="12"/>
      <color theme="1"/>
      <name val="細明體"/>
      <family val="3"/>
      <charset val="136"/>
    </font>
    <font>
      <sz val="12"/>
      <color theme="1"/>
      <name val="Arial Unicode MS"/>
      <family val="1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新細明體"/>
      <family val="1"/>
      <charset val="136"/>
    </font>
    <font>
      <i/>
      <sz val="12"/>
      <color theme="1"/>
      <name val="Times New Roman"/>
      <family val="1"/>
    </font>
    <font>
      <sz val="12"/>
      <color theme="1"/>
      <name val="新細明體"/>
      <family val="2"/>
      <charset val="136"/>
    </font>
    <font>
      <u/>
      <sz val="12"/>
      <color theme="1"/>
      <name val="Times New Roman"/>
      <family val="1"/>
    </font>
    <font>
      <sz val="12"/>
      <color theme="1"/>
      <name val="Times New Roman"/>
      <family val="1"/>
      <charset val="2"/>
    </font>
    <font>
      <b/>
      <sz val="12"/>
      <color theme="1"/>
      <name val="Times New Roman"/>
      <family val="1"/>
      <charset val="136"/>
    </font>
    <font>
      <sz val="12"/>
      <color theme="1"/>
      <name val="細明體"/>
      <family val="1"/>
      <charset val="136"/>
    </font>
    <font>
      <sz val="12"/>
      <color theme="1"/>
      <name val="Times New Roman"/>
      <family val="2"/>
      <charset val="136"/>
    </font>
    <font>
      <sz val="12"/>
      <color theme="1"/>
      <name val="微軟正黑體"/>
      <family val="1"/>
      <charset val="136"/>
    </font>
    <font>
      <sz val="12"/>
      <color theme="1"/>
      <name val="微軟正黑體"/>
      <family val="3"/>
      <charset val="136"/>
    </font>
    <font>
      <sz val="12"/>
      <color theme="1"/>
      <name val="Times New Roman"/>
      <family val="3"/>
    </font>
    <font>
      <sz val="12"/>
      <color theme="1"/>
      <name val="Times New Roman"/>
      <family val="3"/>
      <charset val="136"/>
    </font>
    <font>
      <sz val="12"/>
      <color theme="1"/>
      <name val="新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3" fontId="0" fillId="0" borderId="0" xfId="1" applyFo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6" xfId="0" applyFont="1" applyFill="1" applyBorder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  <protection locked="0"/>
    </xf>
    <xf numFmtId="176" fontId="2" fillId="0" borderId="21" xfId="0" applyNumberFormat="1" applyFont="1" applyBorder="1" applyProtection="1">
      <alignment vertical="center"/>
      <protection locked="0"/>
    </xf>
    <xf numFmtId="177" fontId="2" fillId="0" borderId="21" xfId="0" applyNumberFormat="1" applyFont="1" applyBorder="1" applyProtection="1">
      <alignment vertical="center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178" fontId="2" fillId="5" borderId="0" xfId="0" applyNumberFormat="1" applyFont="1" applyFill="1" applyBorder="1" applyProtection="1">
      <alignment vertical="center"/>
    </xf>
    <xf numFmtId="0" fontId="2" fillId="5" borderId="0" xfId="0" applyFont="1" applyFill="1" applyBorder="1" applyProtection="1">
      <alignment vertical="center"/>
    </xf>
    <xf numFmtId="43" fontId="2" fillId="5" borderId="0" xfId="1" applyFont="1" applyFill="1" applyBorder="1" applyProtection="1">
      <alignment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179" fontId="2" fillId="2" borderId="19" xfId="0" applyNumberFormat="1" applyFont="1" applyFill="1" applyBorder="1" applyAlignment="1">
      <alignment horizontal="center" vertical="center"/>
    </xf>
    <xf numFmtId="178" fontId="2" fillId="2" borderId="19" xfId="0" quotePrefix="1" applyNumberFormat="1" applyFont="1" applyFill="1" applyBorder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78" fontId="2" fillId="2" borderId="0" xfId="0" quotePrefix="1" applyNumberFormat="1" applyFont="1" applyFill="1" applyAlignment="1">
      <alignment horizontal="center" vertical="center"/>
    </xf>
    <xf numFmtId="43" fontId="2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176" fontId="6" fillId="3" borderId="1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right" vertical="center"/>
    </xf>
    <xf numFmtId="39" fontId="2" fillId="2" borderId="19" xfId="1" applyNumberFormat="1" applyFont="1" applyFill="1" applyBorder="1" applyAlignment="1" applyProtection="1">
      <alignment horizontal="center" vertical="center"/>
    </xf>
    <xf numFmtId="39" fontId="2" fillId="2" borderId="14" xfId="1" applyNumberFormat="1" applyFont="1" applyFill="1" applyBorder="1" applyAlignment="1" applyProtection="1">
      <alignment horizontal="center" vertical="center" wrapText="1"/>
    </xf>
    <xf numFmtId="39" fontId="2" fillId="2" borderId="0" xfId="1" applyNumberFormat="1" applyFont="1" applyFill="1" applyBorder="1" applyAlignment="1" applyProtection="1">
      <alignment horizontal="center" vertical="center"/>
    </xf>
    <xf numFmtId="39" fontId="2" fillId="2" borderId="3" xfId="1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176" fontId="2" fillId="0" borderId="20" xfId="0" applyNumberFormat="1" applyFont="1" applyBorder="1" applyProtection="1">
      <alignment vertical="center"/>
      <protection locked="0"/>
    </xf>
    <xf numFmtId="176" fontId="2" fillId="0" borderId="35" xfId="0" applyNumberFormat="1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177" fontId="2" fillId="0" borderId="17" xfId="0" applyNumberFormat="1" applyFont="1" applyBorder="1" applyProtection="1">
      <alignment vertical="center"/>
      <protection locked="0"/>
    </xf>
    <xf numFmtId="177" fontId="2" fillId="0" borderId="37" xfId="0" applyNumberFormat="1" applyFont="1" applyBorder="1" applyProtection="1">
      <alignment vertical="center"/>
      <protection locked="0"/>
    </xf>
    <xf numFmtId="177" fontId="2" fillId="0" borderId="35" xfId="0" applyNumberFormat="1" applyFont="1" applyBorder="1" applyProtection="1">
      <alignment vertical="center"/>
      <protection locked="0"/>
    </xf>
    <xf numFmtId="176" fontId="2" fillId="0" borderId="23" xfId="0" applyNumberFormat="1" applyFont="1" applyBorder="1" applyProtection="1">
      <alignment vertical="center"/>
      <protection locked="0"/>
    </xf>
    <xf numFmtId="177" fontId="2" fillId="0" borderId="22" xfId="0" applyNumberFormat="1" applyFont="1" applyBorder="1" applyProtection="1">
      <alignment vertical="center"/>
      <protection locked="0"/>
    </xf>
    <xf numFmtId="177" fontId="2" fillId="0" borderId="23" xfId="0" applyNumberFormat="1" applyFont="1" applyBorder="1" applyProtection="1">
      <alignment vertical="center"/>
      <protection locked="0"/>
    </xf>
    <xf numFmtId="0" fontId="2" fillId="4" borderId="29" xfId="0" applyFont="1" applyFill="1" applyBorder="1" applyProtection="1">
      <alignment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29" xfId="0" applyFont="1" applyBorder="1" applyProtection="1">
      <alignment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49" fontId="2" fillId="0" borderId="22" xfId="0" applyNumberFormat="1" applyFont="1" applyBorder="1" applyAlignment="1" applyProtection="1">
      <alignment vertical="center"/>
      <protection locked="0"/>
    </xf>
    <xf numFmtId="0" fontId="2" fillId="3" borderId="5" xfId="0" applyFont="1" applyFill="1" applyBorder="1" applyProtection="1">
      <alignment vertical="center"/>
    </xf>
    <xf numFmtId="0" fontId="2" fillId="5" borderId="0" xfId="0" applyFont="1" applyFill="1" applyProtection="1">
      <alignment vertical="center"/>
    </xf>
    <xf numFmtId="43" fontId="2" fillId="5" borderId="0" xfId="1" applyFont="1" applyFill="1" applyAlignment="1" applyProtection="1">
      <alignment horizontal="right" vertical="center"/>
    </xf>
    <xf numFmtId="0" fontId="2" fillId="5" borderId="0" xfId="0" applyFont="1" applyFill="1" applyProtection="1">
      <alignment vertical="center"/>
      <protection locked="0"/>
    </xf>
    <xf numFmtId="0" fontId="2" fillId="5" borderId="0" xfId="0" applyFont="1" applyFill="1">
      <alignment vertical="center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18" xfId="0" applyFont="1" applyFill="1" applyBorder="1" applyAlignment="1">
      <alignment horizontal="left" vertical="center"/>
    </xf>
    <xf numFmtId="0" fontId="2" fillId="3" borderId="7" xfId="0" applyFont="1" applyFill="1" applyBorder="1" applyProtection="1">
      <alignment vertical="center"/>
      <protection locked="0"/>
    </xf>
    <xf numFmtId="0" fontId="12" fillId="5" borderId="0" xfId="0" applyFont="1" applyFill="1" applyProtection="1">
      <alignment vertical="center"/>
      <protection locked="0"/>
    </xf>
    <xf numFmtId="43" fontId="2" fillId="5" borderId="0" xfId="1" applyFont="1" applyFill="1" applyBorder="1" applyAlignment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177" fontId="2" fillId="0" borderId="28" xfId="0" applyNumberFormat="1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177" fontId="2" fillId="0" borderId="36" xfId="0" applyNumberFormat="1" applyFont="1" applyBorder="1" applyProtection="1">
      <alignment vertical="center"/>
      <protection locked="0"/>
    </xf>
    <xf numFmtId="176" fontId="2" fillId="0" borderId="16" xfId="0" applyNumberFormat="1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177" fontId="2" fillId="0" borderId="25" xfId="0" applyNumberFormat="1" applyFont="1" applyBorder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center" vertical="center"/>
    </xf>
    <xf numFmtId="43" fontId="2" fillId="5" borderId="0" xfId="1" applyFont="1" applyFill="1" applyProtection="1">
      <alignment vertical="center"/>
    </xf>
    <xf numFmtId="178" fontId="2" fillId="5" borderId="27" xfId="0" applyNumberFormat="1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justify"/>
    </xf>
    <xf numFmtId="178" fontId="2" fillId="5" borderId="0" xfId="0" applyNumberFormat="1" applyFont="1" applyFill="1" applyBorder="1" applyAlignment="1" applyProtection="1">
      <alignment horizontal="center" vertical="center"/>
    </xf>
    <xf numFmtId="43" fontId="2" fillId="5" borderId="0" xfId="1" applyFont="1" applyFill="1" applyBorder="1" applyProtection="1">
      <alignment vertical="center"/>
      <protection locked="0"/>
    </xf>
    <xf numFmtId="43" fontId="2" fillId="5" borderId="0" xfId="1" applyFont="1" applyFill="1" applyProtection="1">
      <alignment vertical="center"/>
      <protection locked="0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justify" vertical="center" wrapText="1"/>
    </xf>
    <xf numFmtId="0" fontId="2" fillId="5" borderId="0" xfId="0" applyFont="1" applyFill="1" applyAlignment="1" applyProtection="1">
      <alignment horizontal="justify" vertical="center" wrapText="1"/>
      <protection locked="0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Protection="1">
      <alignment vertical="center"/>
      <protection locked="0"/>
    </xf>
    <xf numFmtId="0" fontId="12" fillId="5" borderId="33" xfId="0" applyFont="1" applyFill="1" applyBorder="1" applyProtection="1">
      <alignment vertical="center"/>
      <protection locked="0"/>
    </xf>
    <xf numFmtId="43" fontId="2" fillId="5" borderId="33" xfId="1" applyFont="1" applyFill="1" applyBorder="1" applyProtection="1">
      <alignment vertical="center"/>
      <protection locked="0"/>
    </xf>
    <xf numFmtId="0" fontId="19" fillId="5" borderId="0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Protection="1">
      <alignment vertical="center"/>
      <protection locked="0"/>
    </xf>
    <xf numFmtId="0" fontId="12" fillId="5" borderId="0" xfId="0" applyFont="1" applyFill="1" applyBorder="1" applyProtection="1">
      <alignment vertical="center"/>
      <protection locked="0"/>
    </xf>
    <xf numFmtId="0" fontId="2" fillId="5" borderId="0" xfId="0" applyFont="1" applyFill="1" applyAlignment="1">
      <alignment horizontal="center" vertical="center"/>
    </xf>
    <xf numFmtId="43" fontId="2" fillId="5" borderId="0" xfId="1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right" vertical="center"/>
      <protection locked="0"/>
    </xf>
    <xf numFmtId="43" fontId="2" fillId="5" borderId="0" xfId="1" applyFont="1" applyFill="1" applyAlignment="1" applyProtection="1">
      <alignment horizontal="right" vertical="center"/>
      <protection locked="0"/>
    </xf>
    <xf numFmtId="0" fontId="2" fillId="5" borderId="19" xfId="0" applyFont="1" applyFill="1" applyBorder="1" applyAlignment="1">
      <alignment horizontal="justify" vertical="center" wrapText="1"/>
    </xf>
    <xf numFmtId="43" fontId="2" fillId="5" borderId="19" xfId="1" applyFont="1" applyFill="1" applyBorder="1" applyProtection="1">
      <alignment vertical="center"/>
    </xf>
    <xf numFmtId="0" fontId="2" fillId="5" borderId="19" xfId="0" applyFont="1" applyFill="1" applyBorder="1">
      <alignment vertical="center"/>
    </xf>
    <xf numFmtId="0" fontId="24" fillId="5" borderId="19" xfId="0" applyFont="1" applyFill="1" applyBorder="1" applyAlignment="1" applyProtection="1">
      <alignment horizontal="justify" vertical="center" wrapText="1"/>
      <protection locked="0"/>
    </xf>
    <xf numFmtId="0" fontId="24" fillId="5" borderId="2" xfId="0" applyFont="1" applyFill="1" applyBorder="1" applyAlignment="1" applyProtection="1">
      <alignment horizontal="justify" vertical="center" wrapText="1"/>
      <protection locked="0"/>
    </xf>
    <xf numFmtId="0" fontId="24" fillId="5" borderId="0" xfId="0" applyFont="1" applyFill="1" applyAlignment="1" applyProtection="1">
      <alignment horizontal="justify" vertical="center" wrapText="1"/>
      <protection locked="0"/>
    </xf>
    <xf numFmtId="0" fontId="24" fillId="5" borderId="3" xfId="0" applyFont="1" applyFill="1" applyBorder="1" applyAlignment="1" applyProtection="1">
      <alignment horizontal="justify" vertical="center" wrapText="1"/>
      <protection locked="0"/>
    </xf>
    <xf numFmtId="0" fontId="2" fillId="5" borderId="18" xfId="0" applyFont="1" applyFill="1" applyBorder="1" applyAlignment="1">
      <alignment horizontal="justify" vertical="center" wrapText="1"/>
    </xf>
    <xf numFmtId="43" fontId="2" fillId="5" borderId="18" xfId="1" applyFont="1" applyFill="1" applyBorder="1" applyProtection="1">
      <alignment vertical="center"/>
    </xf>
    <xf numFmtId="0" fontId="2" fillId="5" borderId="18" xfId="0" applyFont="1" applyFill="1" applyBorder="1">
      <alignment vertical="center"/>
    </xf>
    <xf numFmtId="0" fontId="24" fillId="5" borderId="18" xfId="0" applyFont="1" applyFill="1" applyBorder="1" applyAlignment="1" applyProtection="1">
      <alignment horizontal="justify" vertical="center" wrapText="1"/>
      <protection locked="0"/>
    </xf>
    <xf numFmtId="0" fontId="24" fillId="5" borderId="4" xfId="0" applyFont="1" applyFill="1" applyBorder="1" applyAlignment="1" applyProtection="1">
      <alignment horizontal="justify" vertical="center" wrapText="1"/>
      <protection locked="0"/>
    </xf>
    <xf numFmtId="0" fontId="26" fillId="0" borderId="29" xfId="0" applyFont="1" applyBorder="1" applyProtection="1">
      <alignment vertical="center"/>
      <protection locked="0"/>
    </xf>
    <xf numFmtId="0" fontId="26" fillId="4" borderId="10" xfId="0" applyFont="1" applyFill="1" applyBorder="1" applyProtection="1">
      <alignment vertical="center"/>
      <protection locked="0"/>
    </xf>
    <xf numFmtId="0" fontId="16" fillId="5" borderId="0" xfId="0" applyFont="1" applyFill="1" applyProtection="1">
      <alignment vertical="center"/>
      <protection locked="0"/>
    </xf>
    <xf numFmtId="39" fontId="8" fillId="2" borderId="13" xfId="1" applyNumberFormat="1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vertical="center" wrapText="1"/>
      <protection locked="0"/>
    </xf>
    <xf numFmtId="0" fontId="31" fillId="5" borderId="0" xfId="0" applyFont="1" applyFill="1">
      <alignment vertical="center"/>
    </xf>
    <xf numFmtId="4" fontId="2" fillId="2" borderId="12" xfId="0" applyNumberFormat="1" applyFont="1" applyFill="1" applyBorder="1" applyProtection="1">
      <alignment vertical="center"/>
    </xf>
    <xf numFmtId="4" fontId="2" fillId="2" borderId="16" xfId="0" applyNumberFormat="1" applyFont="1" applyFill="1" applyBorder="1" applyProtection="1">
      <alignment vertical="center"/>
    </xf>
    <xf numFmtId="4" fontId="2" fillId="2" borderId="22" xfId="0" applyNumberFormat="1" applyFont="1" applyFill="1" applyBorder="1" applyProtection="1">
      <alignment vertical="center"/>
    </xf>
    <xf numFmtId="4" fontId="2" fillId="2" borderId="6" xfId="0" applyNumberFormat="1" applyFont="1" applyFill="1" applyBorder="1" applyProtection="1">
      <alignment vertical="center"/>
    </xf>
    <xf numFmtId="4" fontId="2" fillId="0" borderId="12" xfId="0" applyNumberFormat="1" applyFont="1" applyFill="1" applyBorder="1" applyProtection="1">
      <alignment vertical="center"/>
      <protection locked="0"/>
    </xf>
    <xf numFmtId="4" fontId="2" fillId="0" borderId="16" xfId="0" applyNumberFormat="1" applyFont="1" applyFill="1" applyBorder="1" applyProtection="1">
      <alignment vertical="center"/>
      <protection locked="0"/>
    </xf>
    <xf numFmtId="4" fontId="2" fillId="0" borderId="22" xfId="0" applyNumberFormat="1" applyFont="1" applyFill="1" applyBorder="1" applyProtection="1">
      <alignment vertical="center"/>
      <protection locked="0"/>
    </xf>
    <xf numFmtId="4" fontId="2" fillId="3" borderId="2" xfId="0" applyNumberFormat="1" applyFont="1" applyFill="1" applyBorder="1" applyProtection="1">
      <alignment vertical="center"/>
    </xf>
    <xf numFmtId="4" fontId="2" fillId="3" borderId="4" xfId="0" applyNumberFormat="1" applyFont="1" applyFill="1" applyBorder="1" applyProtection="1">
      <alignment vertical="center"/>
    </xf>
    <xf numFmtId="4" fontId="2" fillId="0" borderId="9" xfId="0" applyNumberFormat="1" applyFont="1" applyFill="1" applyBorder="1" applyProtection="1">
      <alignment vertical="center"/>
      <protection locked="0"/>
    </xf>
    <xf numFmtId="4" fontId="2" fillId="2" borderId="1" xfId="0" applyNumberFormat="1" applyFont="1" applyFill="1" applyBorder="1" applyProtection="1">
      <alignment vertical="center"/>
    </xf>
    <xf numFmtId="4" fontId="2" fillId="4" borderId="12" xfId="1" applyNumberFormat="1" applyFont="1" applyFill="1" applyBorder="1" applyProtection="1">
      <alignment vertical="center"/>
      <protection locked="0"/>
    </xf>
    <xf numFmtId="4" fontId="2" fillId="4" borderId="10" xfId="0" applyNumberFormat="1" applyFont="1" applyFill="1" applyBorder="1" applyProtection="1">
      <alignment vertical="center"/>
      <protection locked="0"/>
    </xf>
    <xf numFmtId="4" fontId="2" fillId="4" borderId="12" xfId="0" applyNumberFormat="1" applyFont="1" applyFill="1" applyBorder="1" applyProtection="1">
      <alignment vertical="center"/>
    </xf>
    <xf numFmtId="4" fontId="2" fillId="4" borderId="16" xfId="1" applyNumberFormat="1" applyFont="1" applyFill="1" applyBorder="1" applyProtection="1">
      <alignment vertical="center"/>
      <protection locked="0"/>
    </xf>
    <xf numFmtId="4" fontId="2" fillId="4" borderId="29" xfId="0" applyNumberFormat="1" applyFont="1" applyFill="1" applyBorder="1" applyProtection="1">
      <alignment vertical="center"/>
      <protection locked="0"/>
    </xf>
    <xf numFmtId="4" fontId="2" fillId="4" borderId="16" xfId="0" applyNumberFormat="1" applyFont="1" applyFill="1" applyBorder="1" applyProtection="1">
      <alignment vertical="center"/>
    </xf>
    <xf numFmtId="4" fontId="2" fillId="0" borderId="16" xfId="1" applyNumberFormat="1" applyFont="1" applyFill="1" applyBorder="1" applyProtection="1">
      <alignment vertical="center"/>
      <protection locked="0"/>
    </xf>
    <xf numFmtId="4" fontId="2" fillId="0" borderId="29" xfId="0" applyNumberFormat="1" applyFont="1" applyFill="1" applyBorder="1" applyProtection="1">
      <alignment vertical="center"/>
      <protection locked="0"/>
    </xf>
    <xf numFmtId="4" fontId="2" fillId="0" borderId="22" xfId="1" applyNumberFormat="1" applyFont="1" applyFill="1" applyBorder="1" applyProtection="1">
      <alignment vertical="center"/>
      <protection locked="0"/>
    </xf>
    <xf numFmtId="4" fontId="2" fillId="0" borderId="34" xfId="0" applyNumberFormat="1" applyFont="1" applyFill="1" applyBorder="1" applyProtection="1">
      <alignment vertical="center"/>
      <protection locked="0"/>
    </xf>
    <xf numFmtId="4" fontId="2" fillId="3" borderId="11" xfId="1" applyNumberFormat="1" applyFont="1" applyFill="1" applyBorder="1" applyProtection="1">
      <alignment vertical="center"/>
    </xf>
    <xf numFmtId="4" fontId="18" fillId="3" borderId="1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Protection="1">
      <alignment vertical="center"/>
    </xf>
    <xf numFmtId="4" fontId="2" fillId="2" borderId="21" xfId="0" applyNumberFormat="1" applyFont="1" applyFill="1" applyBorder="1" applyProtection="1">
      <alignment vertical="center"/>
    </xf>
    <xf numFmtId="4" fontId="2" fillId="0" borderId="17" xfId="0" applyNumberFormat="1" applyFont="1" applyFill="1" applyBorder="1" applyProtection="1">
      <alignment vertical="center"/>
      <protection locked="0"/>
    </xf>
    <xf numFmtId="4" fontId="2" fillId="3" borderId="7" xfId="0" applyNumberFormat="1" applyFont="1" applyFill="1" applyBorder="1" applyProtection="1">
      <alignment vertical="center"/>
    </xf>
    <xf numFmtId="4" fontId="2" fillId="3" borderId="9" xfId="0" applyNumberFormat="1" applyFont="1" applyFill="1" applyBorder="1" applyProtection="1">
      <alignment vertical="center"/>
    </xf>
    <xf numFmtId="4" fontId="2" fillId="0" borderId="21" xfId="0" applyNumberFormat="1" applyFont="1" applyFill="1" applyBorder="1" applyProtection="1">
      <alignment vertical="center"/>
      <protection locked="0"/>
    </xf>
    <xf numFmtId="4" fontId="2" fillId="0" borderId="1" xfId="0" applyNumberFormat="1" applyFont="1" applyFill="1" applyBorder="1" applyProtection="1">
      <alignment vertical="center"/>
      <protection locked="0"/>
    </xf>
    <xf numFmtId="4" fontId="2" fillId="0" borderId="17" xfId="1" applyNumberFormat="1" applyFont="1" applyFill="1" applyBorder="1" applyProtection="1">
      <alignment vertical="center"/>
      <protection locked="0"/>
    </xf>
    <xf numFmtId="4" fontId="2" fillId="2" borderId="17" xfId="0" applyNumberFormat="1" applyFont="1" applyFill="1" applyBorder="1" applyProtection="1">
      <alignment vertical="center"/>
    </xf>
    <xf numFmtId="4" fontId="3" fillId="3" borderId="11" xfId="0" applyNumberFormat="1" applyFont="1" applyFill="1" applyBorder="1" applyAlignment="1" applyProtection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2" fillId="3" borderId="18" xfId="0" quotePrefix="1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Protection="1">
      <alignment vertical="center"/>
    </xf>
    <xf numFmtId="4" fontId="2" fillId="3" borderId="4" xfId="0" applyNumberFormat="1" applyFont="1" applyFill="1" applyBorder="1" applyAlignment="1">
      <alignment horizontal="center" vertical="center"/>
    </xf>
    <xf numFmtId="0" fontId="31" fillId="0" borderId="35" xfId="0" applyFont="1" applyBorder="1" applyProtection="1">
      <alignment vertical="center"/>
      <protection locked="0"/>
    </xf>
    <xf numFmtId="0" fontId="31" fillId="0" borderId="16" xfId="0" applyFont="1" applyBorder="1" applyProtection="1">
      <alignment vertical="center"/>
      <protection locked="0"/>
    </xf>
    <xf numFmtId="4" fontId="2" fillId="2" borderId="1" xfId="0" applyNumberFormat="1" applyFont="1" applyFill="1" applyBorder="1" applyProtection="1">
      <alignment vertical="center"/>
      <protection locked="0"/>
    </xf>
    <xf numFmtId="39" fontId="31" fillId="2" borderId="2" xfId="1" applyNumberFormat="1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alignment horizontal="left" vertical="center"/>
      <protection locked="0"/>
    </xf>
    <xf numFmtId="0" fontId="16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5" borderId="13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43" fontId="3" fillId="5" borderId="0" xfId="1" applyFont="1" applyFill="1" applyAlignment="1" applyProtection="1">
      <alignment horizontal="right" vertical="center" wrapText="1"/>
    </xf>
    <xf numFmtId="43" fontId="2" fillId="5" borderId="0" xfId="1" applyFont="1" applyFill="1" applyAlignment="1" applyProtection="1">
      <alignment horizontal="right" vertical="center" wrapText="1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7" xfId="0" applyFont="1" applyFill="1" applyBorder="1" applyAlignment="1" applyProtection="1">
      <alignment horizontal="center" vertical="center"/>
    </xf>
    <xf numFmtId="0" fontId="27" fillId="5" borderId="27" xfId="0" applyFont="1" applyFill="1" applyBorder="1" applyAlignment="1" applyProtection="1">
      <alignment horizontal="center" vertical="justify"/>
    </xf>
    <xf numFmtId="0" fontId="2" fillId="5" borderId="27" xfId="0" applyFont="1" applyFill="1" applyBorder="1" applyAlignment="1" applyProtection="1">
      <alignment horizontal="center" vertical="justify"/>
    </xf>
    <xf numFmtId="178" fontId="2" fillId="5" borderId="30" xfId="0" applyNumberFormat="1" applyFont="1" applyFill="1" applyBorder="1" applyAlignment="1" applyProtection="1">
      <alignment horizontal="center" vertical="center"/>
    </xf>
    <xf numFmtId="178" fontId="2" fillId="5" borderId="31" xfId="0" applyNumberFormat="1" applyFont="1" applyFill="1" applyBorder="1" applyAlignment="1" applyProtection="1">
      <alignment horizontal="center" vertical="center"/>
    </xf>
    <xf numFmtId="49" fontId="7" fillId="3" borderId="5" xfId="0" applyNumberFormat="1" applyFont="1" applyFill="1" applyBorder="1" applyAlignment="1" applyProtection="1">
      <alignment horizontal="right" vertical="center"/>
    </xf>
    <xf numFmtId="49" fontId="7" fillId="3" borderId="11" xfId="0" applyNumberFormat="1" applyFont="1" applyFill="1" applyBorder="1" applyAlignment="1" applyProtection="1">
      <alignment horizontal="right" vertical="center"/>
    </xf>
    <xf numFmtId="49" fontId="7" fillId="3" borderId="6" xfId="0" applyNumberFormat="1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6" fillId="3" borderId="15" xfId="0" applyNumberFormat="1" applyFont="1" applyFill="1" applyBorder="1" applyAlignment="1" applyProtection="1">
      <alignment horizontal="center" vertical="center"/>
    </xf>
    <xf numFmtId="49" fontId="6" fillId="3" borderId="18" xfId="0" applyNumberFormat="1" applyFont="1" applyFill="1" applyBorder="1" applyAlignment="1" applyProtection="1">
      <alignment horizontal="center" vertical="center"/>
    </xf>
    <xf numFmtId="49" fontId="2" fillId="5" borderId="38" xfId="0" applyNumberFormat="1" applyFont="1" applyFill="1" applyBorder="1" applyAlignment="1" applyProtection="1">
      <alignment horizontal="center" vertical="center"/>
    </xf>
    <xf numFmtId="49" fontId="2" fillId="5" borderId="43" xfId="0" applyNumberFormat="1" applyFont="1" applyFill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 vertical="center"/>
    </xf>
    <xf numFmtId="0" fontId="25" fillId="5" borderId="0" xfId="0" applyFont="1" applyFill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177" fontId="2" fillId="3" borderId="5" xfId="0" applyNumberFormat="1" applyFont="1" applyFill="1" applyBorder="1" applyAlignment="1" applyProtection="1">
      <alignment horizontal="center" vertical="center"/>
    </xf>
    <xf numFmtId="177" fontId="2" fillId="3" borderId="11" xfId="0" applyNumberFormat="1" applyFont="1" applyFill="1" applyBorder="1" applyAlignment="1" applyProtection="1">
      <alignment horizontal="center" vertical="center"/>
    </xf>
    <xf numFmtId="177" fontId="2" fillId="3" borderId="6" xfId="0" applyNumberFormat="1" applyFont="1" applyFill="1" applyBorder="1" applyAlignment="1" applyProtection="1">
      <alignment horizontal="center" vertical="center"/>
    </xf>
    <xf numFmtId="49" fontId="2" fillId="3" borderId="39" xfId="0" applyNumberFormat="1" applyFont="1" applyFill="1" applyBorder="1" applyAlignment="1" applyProtection="1">
      <alignment horizontal="center" vertical="center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2" fillId="3" borderId="41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5" borderId="37" xfId="0" applyNumberFormat="1" applyFont="1" applyFill="1" applyBorder="1" applyAlignment="1" applyProtection="1">
      <alignment horizontal="center" vertical="center"/>
    </xf>
    <xf numFmtId="49" fontId="2" fillId="5" borderId="26" xfId="0" applyNumberFormat="1" applyFont="1" applyFill="1" applyBorder="1" applyAlignment="1" applyProtection="1">
      <alignment horizontal="center" vertical="center"/>
    </xf>
    <xf numFmtId="49" fontId="2" fillId="5" borderId="32" xfId="0" applyNumberFormat="1" applyFont="1" applyFill="1" applyBorder="1" applyAlignment="1" applyProtection="1">
      <alignment horizontal="center" vertical="center"/>
    </xf>
    <xf numFmtId="49" fontId="2" fillId="5" borderId="35" xfId="0" applyNumberFormat="1" applyFont="1" applyFill="1" applyBorder="1" applyAlignment="1" applyProtection="1">
      <alignment horizontal="center" vertical="center"/>
    </xf>
    <xf numFmtId="49" fontId="2" fillId="5" borderId="29" xfId="0" applyNumberFormat="1" applyFont="1" applyFill="1" applyBorder="1" applyAlignment="1" applyProtection="1">
      <alignment horizontal="center" vertical="center"/>
    </xf>
    <xf numFmtId="49" fontId="2" fillId="5" borderId="28" xfId="0" applyNumberFormat="1" applyFont="1" applyFill="1" applyBorder="1" applyAlignment="1" applyProtection="1">
      <alignment horizontal="center" vertical="center"/>
    </xf>
    <xf numFmtId="49" fontId="2" fillId="5" borderId="23" xfId="0" applyNumberFormat="1" applyFont="1" applyFill="1" applyBorder="1" applyAlignment="1" applyProtection="1">
      <alignment horizontal="center" vertical="center"/>
    </xf>
    <xf numFmtId="49" fontId="2" fillId="5" borderId="34" xfId="0" applyNumberFormat="1" applyFont="1" applyFill="1" applyBorder="1" applyAlignment="1" applyProtection="1">
      <alignment horizontal="center" vertical="center"/>
    </xf>
    <xf numFmtId="49" fontId="2" fillId="5" borderId="24" xfId="0" applyNumberFormat="1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43" fontId="2" fillId="3" borderId="8" xfId="1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/>
    </xf>
    <xf numFmtId="0" fontId="19" fillId="5" borderId="33" xfId="0" applyFont="1" applyFill="1" applyBorder="1" applyAlignment="1" applyProtection="1">
      <alignment horizontal="left" vertical="center"/>
      <protection locked="0"/>
    </xf>
    <xf numFmtId="0" fontId="21" fillId="5" borderId="33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>
      <alignment horizontal="right" vertical="center" wrapText="1"/>
    </xf>
    <xf numFmtId="0" fontId="2" fillId="5" borderId="0" xfId="0" applyFont="1" applyFill="1" applyAlignment="1" applyProtection="1">
      <alignment horizontal="left" vertical="center" wrapText="1"/>
      <protection locked="0"/>
    </xf>
    <xf numFmtId="43" fontId="3" fillId="5" borderId="0" xfId="1" applyFont="1" applyFill="1" applyAlignment="1" applyProtection="1">
      <alignment horizontal="right" vertical="center" wrapText="1"/>
      <protection locked="0"/>
    </xf>
    <xf numFmtId="43" fontId="2" fillId="5" borderId="0" xfId="1" applyFont="1" applyFill="1" applyAlignment="1" applyProtection="1">
      <alignment horizontal="right" vertical="center" wrapText="1"/>
      <protection locked="0"/>
    </xf>
    <xf numFmtId="49" fontId="7" fillId="3" borderId="15" xfId="0" applyNumberFormat="1" applyFont="1" applyFill="1" applyBorder="1" applyAlignment="1" applyProtection="1">
      <alignment horizontal="right" vertical="center"/>
    </xf>
    <xf numFmtId="49" fontId="7" fillId="3" borderId="18" xfId="0" applyNumberFormat="1" applyFont="1" applyFill="1" applyBorder="1" applyAlignment="1" applyProtection="1">
      <alignment horizontal="right" vertical="center"/>
    </xf>
    <xf numFmtId="0" fontId="25" fillId="3" borderId="5" xfId="0" applyFont="1" applyFill="1" applyBorder="1" applyAlignment="1" applyProtection="1">
      <alignment horizontal="right" vertical="center"/>
    </xf>
    <xf numFmtId="0" fontId="7" fillId="3" borderId="11" xfId="0" applyFont="1" applyFill="1" applyBorder="1" applyAlignment="1" applyProtection="1">
      <alignment horizontal="right" vertical="center"/>
    </xf>
    <xf numFmtId="0" fontId="7" fillId="3" borderId="6" xfId="0" applyFont="1" applyFill="1" applyBorder="1" applyAlignment="1" applyProtection="1">
      <alignment horizontal="right" vertical="center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43" xfId="0" applyNumberFormat="1" applyFont="1" applyBorder="1" applyAlignment="1" applyProtection="1">
      <alignment horizontal="center" vertical="center"/>
      <protection locked="0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3" borderId="42" xfId="0" applyNumberFormat="1" applyFont="1" applyFill="1" applyBorder="1" applyAlignment="1" applyProtection="1">
      <alignment horizontal="center" vertical="center"/>
    </xf>
    <xf numFmtId="177" fontId="23" fillId="0" borderId="46" xfId="0" applyNumberFormat="1" applyFont="1" applyBorder="1" applyAlignment="1" applyProtection="1">
      <alignment horizontal="center" vertical="center"/>
    </xf>
    <xf numFmtId="177" fontId="23" fillId="0" borderId="44" xfId="0" applyNumberFormat="1" applyFont="1" applyBorder="1" applyAlignment="1" applyProtection="1">
      <alignment horizontal="center" vertical="center"/>
    </xf>
    <xf numFmtId="177" fontId="23" fillId="0" borderId="45" xfId="0" applyNumberFormat="1" applyFont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49" fontId="2" fillId="5" borderId="20" xfId="0" applyNumberFormat="1" applyFont="1" applyFill="1" applyBorder="1" applyAlignment="1" applyProtection="1">
      <alignment horizontal="center" vertical="center"/>
    </xf>
    <xf numFmtId="49" fontId="2" fillId="5" borderId="10" xfId="0" applyNumberFormat="1" applyFont="1" applyFill="1" applyBorder="1" applyAlignment="1" applyProtection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tabSelected="1" view="pageBreakPreview" topLeftCell="A55" zoomScale="84" zoomScaleNormal="80" zoomScaleSheetLayoutView="84" workbookViewId="0">
      <selection activeCell="E80" sqref="E80"/>
    </sheetView>
  </sheetViews>
  <sheetFormatPr defaultColWidth="9" defaultRowHeight="16.5" x14ac:dyDescent="0.25"/>
  <cols>
    <col min="1" max="1" width="13.5" style="1" customWidth="1"/>
    <col min="2" max="2" width="7.625" style="1" customWidth="1"/>
    <col min="3" max="3" width="33.5" style="1" customWidth="1"/>
    <col min="4" max="4" width="16.625" style="1" customWidth="1"/>
    <col min="5" max="5" width="54.5" style="1" customWidth="1"/>
    <col min="6" max="6" width="13.875" style="2" customWidth="1"/>
    <col min="7" max="7" width="12.25" style="1" customWidth="1"/>
    <col min="8" max="8" width="15.75" style="1" customWidth="1"/>
    <col min="9" max="9" width="19.375" style="1" customWidth="1"/>
    <col min="10" max="10" width="15.375" style="1" customWidth="1"/>
    <col min="11" max="16384" width="9" style="1"/>
  </cols>
  <sheetData>
    <row r="1" spans="1:10" x14ac:dyDescent="0.25">
      <c r="A1" s="189" t="s">
        <v>12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5">
      <c r="A2" s="189" t="s">
        <v>9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5">
      <c r="A3" s="190" t="s">
        <v>91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0" x14ac:dyDescent="0.25">
      <c r="A4" s="191" t="s">
        <v>13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5">
      <c r="A5" s="51" t="s">
        <v>6</v>
      </c>
      <c r="B5" s="51"/>
      <c r="C5" s="160" t="s">
        <v>14</v>
      </c>
      <c r="D5" s="160"/>
      <c r="E5" s="52" t="s">
        <v>15</v>
      </c>
      <c r="F5" s="160" t="s">
        <v>16</v>
      </c>
      <c r="G5" s="160"/>
      <c r="H5" s="160"/>
      <c r="I5" s="160"/>
      <c r="J5" s="53"/>
    </row>
    <row r="6" spans="1:10" x14ac:dyDescent="0.25">
      <c r="A6" s="54" t="s">
        <v>88</v>
      </c>
      <c r="B6" s="54"/>
      <c r="C6" s="55"/>
      <c r="D6" s="55"/>
      <c r="E6" s="52"/>
      <c r="F6" s="55"/>
      <c r="G6" s="55"/>
      <c r="H6" s="55"/>
      <c r="I6" s="55"/>
      <c r="J6" s="53"/>
    </row>
    <row r="7" spans="1:10" ht="17.25" thickBot="1" x14ac:dyDescent="0.3">
      <c r="A7" s="108" t="s">
        <v>78</v>
      </c>
      <c r="B7" s="54"/>
      <c r="C7" s="54"/>
      <c r="D7" s="56"/>
      <c r="E7" s="56"/>
      <c r="F7" s="56"/>
      <c r="G7" s="56"/>
      <c r="H7" s="56"/>
      <c r="I7" s="56"/>
      <c r="J7" s="56"/>
    </row>
    <row r="8" spans="1:10" ht="23.25" customHeight="1" thickBot="1" x14ac:dyDescent="0.3">
      <c r="A8" s="181" t="s">
        <v>17</v>
      </c>
      <c r="B8" s="182"/>
      <c r="C8" s="182"/>
      <c r="D8" s="192"/>
      <c r="E8" s="3" t="s">
        <v>18</v>
      </c>
      <c r="F8" s="20" t="s">
        <v>19</v>
      </c>
      <c r="G8" s="3" t="s">
        <v>20</v>
      </c>
      <c r="H8" s="3" t="s">
        <v>0</v>
      </c>
      <c r="I8" s="21" t="s">
        <v>21</v>
      </c>
      <c r="J8" s="57" t="s">
        <v>22</v>
      </c>
    </row>
    <row r="9" spans="1:10" ht="38.25" customHeight="1" thickBot="1" x14ac:dyDescent="0.3">
      <c r="A9" s="193" t="s">
        <v>23</v>
      </c>
      <c r="B9" s="194"/>
      <c r="C9" s="5"/>
      <c r="D9" s="22" t="s">
        <v>24</v>
      </c>
      <c r="E9" s="211" t="s">
        <v>75</v>
      </c>
      <c r="F9" s="222" t="s">
        <v>4</v>
      </c>
      <c r="G9" s="220" t="s">
        <v>5</v>
      </c>
      <c r="H9" s="218" t="s">
        <v>4</v>
      </c>
      <c r="I9" s="216" t="s">
        <v>25</v>
      </c>
      <c r="J9" s="218"/>
    </row>
    <row r="10" spans="1:10" ht="33" customHeight="1" thickBot="1" x14ac:dyDescent="0.3">
      <c r="A10" s="30" t="s">
        <v>26</v>
      </c>
      <c r="B10" s="29" t="s">
        <v>27</v>
      </c>
      <c r="C10" s="30" t="s">
        <v>28</v>
      </c>
      <c r="D10" s="23" t="s">
        <v>29</v>
      </c>
      <c r="E10" s="212"/>
      <c r="F10" s="223"/>
      <c r="G10" s="221"/>
      <c r="H10" s="219"/>
      <c r="I10" s="221"/>
      <c r="J10" s="219"/>
    </row>
    <row r="11" spans="1:10" x14ac:dyDescent="0.25">
      <c r="A11" s="31">
        <v>20</v>
      </c>
      <c r="B11" s="9">
        <v>30</v>
      </c>
      <c r="C11" s="36" t="s">
        <v>30</v>
      </c>
      <c r="D11" s="109">
        <f>+A11*B11</f>
        <v>600</v>
      </c>
      <c r="E11" s="104" t="s">
        <v>69</v>
      </c>
      <c r="F11" s="120">
        <v>50</v>
      </c>
      <c r="G11" s="121">
        <v>20</v>
      </c>
      <c r="H11" s="122">
        <f t="shared" ref="H11:H43" si="0">+F11*G11</f>
        <v>1000</v>
      </c>
      <c r="I11" s="121">
        <v>1000</v>
      </c>
      <c r="J11" s="44"/>
    </row>
    <row r="12" spans="1:10" x14ac:dyDescent="0.25">
      <c r="A12" s="32">
        <v>20</v>
      </c>
      <c r="B12" s="34">
        <v>25</v>
      </c>
      <c r="C12" s="147" t="s">
        <v>86</v>
      </c>
      <c r="D12" s="110">
        <f>+A12*B12</f>
        <v>500</v>
      </c>
      <c r="E12" s="41"/>
      <c r="F12" s="123"/>
      <c r="G12" s="124"/>
      <c r="H12" s="125">
        <f t="shared" si="0"/>
        <v>0</v>
      </c>
      <c r="I12" s="124"/>
      <c r="J12" s="45"/>
    </row>
    <row r="13" spans="1:10" x14ac:dyDescent="0.25">
      <c r="A13" s="32">
        <v>20</v>
      </c>
      <c r="B13" s="34">
        <v>16</v>
      </c>
      <c r="C13" s="37" t="s">
        <v>31</v>
      </c>
      <c r="D13" s="110">
        <f t="shared" ref="D13:D26" si="1">+A13*B13</f>
        <v>320</v>
      </c>
      <c r="E13" s="41"/>
      <c r="F13" s="123"/>
      <c r="G13" s="124"/>
      <c r="H13" s="125">
        <f t="shared" si="0"/>
        <v>0</v>
      </c>
      <c r="I13" s="124"/>
      <c r="J13" s="45"/>
    </row>
    <row r="14" spans="1:10" x14ac:dyDescent="0.25">
      <c r="A14" s="33"/>
      <c r="B14" s="34"/>
      <c r="C14" s="37"/>
      <c r="D14" s="110">
        <f t="shared" si="1"/>
        <v>0</v>
      </c>
      <c r="E14" s="41"/>
      <c r="F14" s="123"/>
      <c r="G14" s="124"/>
      <c r="H14" s="125">
        <f t="shared" si="0"/>
        <v>0</v>
      </c>
      <c r="I14" s="124"/>
      <c r="J14" s="45"/>
    </row>
    <row r="15" spans="1:10" x14ac:dyDescent="0.25">
      <c r="A15" s="33"/>
      <c r="B15" s="34"/>
      <c r="C15" s="37"/>
      <c r="D15" s="110">
        <f t="shared" si="1"/>
        <v>0</v>
      </c>
      <c r="E15" s="42" t="s">
        <v>32</v>
      </c>
      <c r="F15" s="126">
        <v>600</v>
      </c>
      <c r="G15" s="127">
        <v>1</v>
      </c>
      <c r="H15" s="110">
        <f t="shared" si="0"/>
        <v>600</v>
      </c>
      <c r="I15" s="127">
        <v>600</v>
      </c>
      <c r="J15" s="46"/>
    </row>
    <row r="16" spans="1:10" x14ac:dyDescent="0.25">
      <c r="A16" s="33"/>
      <c r="B16" s="34"/>
      <c r="C16" s="37"/>
      <c r="D16" s="110">
        <f t="shared" si="1"/>
        <v>0</v>
      </c>
      <c r="E16" s="42" t="s">
        <v>33</v>
      </c>
      <c r="F16" s="126">
        <v>20</v>
      </c>
      <c r="G16" s="127">
        <v>39</v>
      </c>
      <c r="H16" s="110">
        <f t="shared" si="0"/>
        <v>780</v>
      </c>
      <c r="I16" s="127">
        <v>780</v>
      </c>
      <c r="J16" s="46"/>
    </row>
    <row r="17" spans="1:10" ht="33" x14ac:dyDescent="0.25">
      <c r="A17" s="33"/>
      <c r="B17" s="34"/>
      <c r="C17" s="37"/>
      <c r="D17" s="110">
        <f t="shared" si="1"/>
        <v>0</v>
      </c>
      <c r="E17" s="42" t="s">
        <v>34</v>
      </c>
      <c r="F17" s="126">
        <v>1000</v>
      </c>
      <c r="G17" s="127">
        <v>1</v>
      </c>
      <c r="H17" s="110">
        <f t="shared" si="0"/>
        <v>1000</v>
      </c>
      <c r="I17" s="127">
        <v>1000</v>
      </c>
      <c r="J17" s="46"/>
    </row>
    <row r="18" spans="1:10" x14ac:dyDescent="0.25">
      <c r="A18" s="33"/>
      <c r="B18" s="34"/>
      <c r="C18" s="33"/>
      <c r="D18" s="110">
        <f t="shared" si="1"/>
        <v>0</v>
      </c>
      <c r="E18" s="42" t="s">
        <v>35</v>
      </c>
      <c r="F18" s="126">
        <v>20</v>
      </c>
      <c r="G18" s="127">
        <v>100</v>
      </c>
      <c r="H18" s="110">
        <f t="shared" si="0"/>
        <v>2000</v>
      </c>
      <c r="I18" s="127">
        <v>2000</v>
      </c>
      <c r="J18" s="46"/>
    </row>
    <row r="19" spans="1:10" x14ac:dyDescent="0.25">
      <c r="A19" s="33"/>
      <c r="B19" s="34"/>
      <c r="C19" s="37"/>
      <c r="D19" s="110">
        <f t="shared" si="1"/>
        <v>0</v>
      </c>
      <c r="E19" s="42" t="s">
        <v>36</v>
      </c>
      <c r="F19" s="126">
        <v>1565</v>
      </c>
      <c r="G19" s="127">
        <v>1</v>
      </c>
      <c r="H19" s="110">
        <f t="shared" si="0"/>
        <v>1565</v>
      </c>
      <c r="I19" s="127">
        <v>1565</v>
      </c>
      <c r="J19" s="46"/>
    </row>
    <row r="20" spans="1:10" x14ac:dyDescent="0.25">
      <c r="A20" s="33"/>
      <c r="B20" s="34"/>
      <c r="C20" s="37"/>
      <c r="D20" s="110">
        <f t="shared" si="1"/>
        <v>0</v>
      </c>
      <c r="E20" s="42" t="s">
        <v>37</v>
      </c>
      <c r="F20" s="126">
        <v>150</v>
      </c>
      <c r="G20" s="127">
        <v>20</v>
      </c>
      <c r="H20" s="110">
        <f>+F20*G20</f>
        <v>3000</v>
      </c>
      <c r="I20" s="127">
        <v>3000</v>
      </c>
      <c r="J20" s="46"/>
    </row>
    <row r="21" spans="1:10" x14ac:dyDescent="0.25">
      <c r="A21" s="33"/>
      <c r="B21" s="34"/>
      <c r="C21" s="37"/>
      <c r="D21" s="110">
        <f t="shared" si="1"/>
        <v>0</v>
      </c>
      <c r="E21" s="42" t="s">
        <v>38</v>
      </c>
      <c r="F21" s="126">
        <v>47</v>
      </c>
      <c r="G21" s="127">
        <v>22</v>
      </c>
      <c r="H21" s="110">
        <f t="shared" si="0"/>
        <v>1034</v>
      </c>
      <c r="I21" s="127">
        <v>1034</v>
      </c>
      <c r="J21" s="46"/>
    </row>
    <row r="22" spans="1:10" x14ac:dyDescent="0.25">
      <c r="A22" s="33"/>
      <c r="B22" s="34"/>
      <c r="C22" s="33"/>
      <c r="D22" s="110">
        <f t="shared" si="1"/>
        <v>0</v>
      </c>
      <c r="E22" s="42" t="s">
        <v>39</v>
      </c>
      <c r="F22" s="126">
        <v>200</v>
      </c>
      <c r="G22" s="127">
        <v>3</v>
      </c>
      <c r="H22" s="110">
        <f t="shared" si="0"/>
        <v>600</v>
      </c>
      <c r="I22" s="127">
        <v>600</v>
      </c>
      <c r="J22" s="46"/>
    </row>
    <row r="23" spans="1:10" x14ac:dyDescent="0.25">
      <c r="A23" s="33"/>
      <c r="B23" s="34"/>
      <c r="C23" s="37"/>
      <c r="D23" s="110">
        <f t="shared" si="1"/>
        <v>0</v>
      </c>
      <c r="E23" s="42" t="s">
        <v>40</v>
      </c>
      <c r="F23" s="126">
        <v>2500</v>
      </c>
      <c r="G23" s="127">
        <v>1</v>
      </c>
      <c r="H23" s="110">
        <f t="shared" si="0"/>
        <v>2500</v>
      </c>
      <c r="I23" s="127">
        <v>2500</v>
      </c>
      <c r="J23" s="46"/>
    </row>
    <row r="24" spans="1:10" x14ac:dyDescent="0.25">
      <c r="A24" s="33"/>
      <c r="B24" s="34"/>
      <c r="C24" s="37"/>
      <c r="D24" s="110">
        <f t="shared" si="1"/>
        <v>0</v>
      </c>
      <c r="E24" s="42" t="s">
        <v>41</v>
      </c>
      <c r="F24" s="126">
        <v>50</v>
      </c>
      <c r="G24" s="127">
        <v>20</v>
      </c>
      <c r="H24" s="110">
        <f t="shared" si="0"/>
        <v>1000</v>
      </c>
      <c r="I24" s="127">
        <v>1000</v>
      </c>
      <c r="J24" s="46"/>
    </row>
    <row r="25" spans="1:10" x14ac:dyDescent="0.25">
      <c r="A25" s="33"/>
      <c r="B25" s="34"/>
      <c r="C25" s="33"/>
      <c r="D25" s="110">
        <f t="shared" si="1"/>
        <v>0</v>
      </c>
      <c r="E25" s="42" t="s">
        <v>42</v>
      </c>
      <c r="F25" s="126">
        <v>35</v>
      </c>
      <c r="G25" s="127">
        <v>100</v>
      </c>
      <c r="H25" s="110">
        <f t="shared" si="0"/>
        <v>3500</v>
      </c>
      <c r="I25" s="127">
        <v>3500</v>
      </c>
      <c r="J25" s="46"/>
    </row>
    <row r="26" spans="1:10" x14ac:dyDescent="0.25">
      <c r="A26" s="33"/>
      <c r="B26" s="34"/>
      <c r="C26" s="37"/>
      <c r="D26" s="110">
        <f t="shared" si="1"/>
        <v>0</v>
      </c>
      <c r="E26" s="1" t="s">
        <v>77</v>
      </c>
      <c r="F26" s="126">
        <v>50</v>
      </c>
      <c r="G26" s="127">
        <v>20</v>
      </c>
      <c r="H26" s="110">
        <f t="shared" si="0"/>
        <v>1000</v>
      </c>
      <c r="I26" s="127">
        <v>1000</v>
      </c>
      <c r="J26" s="46"/>
    </row>
    <row r="27" spans="1:10" x14ac:dyDescent="0.25">
      <c r="A27" s="32"/>
      <c r="B27" s="34"/>
      <c r="C27" s="37"/>
      <c r="D27" s="110">
        <f t="shared" ref="D27:D28" si="2">+A27*B27</f>
        <v>0</v>
      </c>
      <c r="E27" s="107" t="s">
        <v>76</v>
      </c>
      <c r="F27" s="126">
        <v>341</v>
      </c>
      <c r="G27" s="127">
        <v>1</v>
      </c>
      <c r="H27" s="110">
        <f t="shared" si="0"/>
        <v>341</v>
      </c>
      <c r="I27" s="127">
        <v>341</v>
      </c>
      <c r="J27" s="46"/>
    </row>
    <row r="28" spans="1:10" ht="17.25" thickBot="1" x14ac:dyDescent="0.3">
      <c r="A28" s="38"/>
      <c r="B28" s="39"/>
      <c r="C28" s="40"/>
      <c r="D28" s="111">
        <f t="shared" si="2"/>
        <v>0</v>
      </c>
      <c r="E28" s="43"/>
      <c r="F28" s="126"/>
      <c r="G28" s="127"/>
      <c r="H28" s="110">
        <f t="shared" si="0"/>
        <v>0</v>
      </c>
      <c r="I28" s="127"/>
      <c r="J28" s="46"/>
    </row>
    <row r="29" spans="1:10" ht="17.25" thickBot="1" x14ac:dyDescent="0.3">
      <c r="A29" s="195" t="s">
        <v>44</v>
      </c>
      <c r="B29" s="196"/>
      <c r="C29" s="197"/>
      <c r="D29" s="112">
        <f>+SUM(D11:D28)</f>
        <v>1420</v>
      </c>
      <c r="E29" s="43"/>
      <c r="F29" s="126"/>
      <c r="G29" s="127"/>
      <c r="H29" s="110">
        <f t="shared" si="0"/>
        <v>0</v>
      </c>
      <c r="I29" s="127"/>
      <c r="J29" s="46"/>
    </row>
    <row r="30" spans="1:10" ht="17.25" thickBot="1" x14ac:dyDescent="0.3">
      <c r="A30" s="198" t="s">
        <v>1</v>
      </c>
      <c r="B30" s="199"/>
      <c r="C30" s="200"/>
      <c r="D30" s="149"/>
      <c r="E30" s="43"/>
      <c r="F30" s="126"/>
      <c r="G30" s="127"/>
      <c r="H30" s="110">
        <f>+F30*G30</f>
        <v>0</v>
      </c>
      <c r="I30" s="127"/>
      <c r="J30" s="46"/>
    </row>
    <row r="31" spans="1:10" x14ac:dyDescent="0.25">
      <c r="A31" s="202"/>
      <c r="B31" s="203"/>
      <c r="C31" s="204"/>
      <c r="D31" s="137"/>
      <c r="E31" s="43"/>
      <c r="F31" s="126"/>
      <c r="G31" s="127"/>
      <c r="H31" s="110">
        <f t="shared" si="0"/>
        <v>0</v>
      </c>
      <c r="I31" s="127"/>
      <c r="J31" s="46"/>
    </row>
    <row r="32" spans="1:10" x14ac:dyDescent="0.25">
      <c r="A32" s="205"/>
      <c r="B32" s="206"/>
      <c r="C32" s="207"/>
      <c r="D32" s="114"/>
      <c r="E32" s="43"/>
      <c r="F32" s="126"/>
      <c r="G32" s="127"/>
      <c r="H32" s="110">
        <f t="shared" si="0"/>
        <v>0</v>
      </c>
      <c r="I32" s="127"/>
      <c r="J32" s="46"/>
    </row>
    <row r="33" spans="1:10" x14ac:dyDescent="0.25">
      <c r="A33" s="205"/>
      <c r="B33" s="206"/>
      <c r="C33" s="207"/>
      <c r="D33" s="114"/>
      <c r="E33" s="43"/>
      <c r="F33" s="126"/>
      <c r="G33" s="127"/>
      <c r="H33" s="110">
        <f t="shared" si="0"/>
        <v>0</v>
      </c>
      <c r="I33" s="127"/>
      <c r="J33" s="46"/>
    </row>
    <row r="34" spans="1:10" x14ac:dyDescent="0.25">
      <c r="A34" s="205"/>
      <c r="B34" s="206"/>
      <c r="C34" s="207"/>
      <c r="D34" s="114"/>
      <c r="E34" s="43"/>
      <c r="F34" s="126"/>
      <c r="G34" s="127"/>
      <c r="H34" s="110">
        <f t="shared" si="0"/>
        <v>0</v>
      </c>
      <c r="I34" s="127"/>
      <c r="J34" s="46"/>
    </row>
    <row r="35" spans="1:10" ht="17.25" thickBot="1" x14ac:dyDescent="0.3">
      <c r="A35" s="208"/>
      <c r="B35" s="209"/>
      <c r="C35" s="210"/>
      <c r="D35" s="115"/>
      <c r="E35" s="43"/>
      <c r="F35" s="126"/>
      <c r="G35" s="127"/>
      <c r="H35" s="110">
        <f t="shared" si="0"/>
        <v>0</v>
      </c>
      <c r="I35" s="127"/>
      <c r="J35" s="46"/>
    </row>
    <row r="36" spans="1:10" x14ac:dyDescent="0.25">
      <c r="A36" s="181" t="s">
        <v>2</v>
      </c>
      <c r="B36" s="182"/>
      <c r="C36" s="201"/>
      <c r="D36" s="116"/>
      <c r="E36" s="43"/>
      <c r="F36" s="126"/>
      <c r="G36" s="127"/>
      <c r="H36" s="110">
        <f t="shared" si="0"/>
        <v>0</v>
      </c>
      <c r="I36" s="127"/>
      <c r="J36" s="46"/>
    </row>
    <row r="37" spans="1:10" ht="17.25" thickBot="1" x14ac:dyDescent="0.3">
      <c r="A37" s="183" t="s">
        <v>3</v>
      </c>
      <c r="B37" s="184"/>
      <c r="C37" s="225"/>
      <c r="D37" s="117"/>
      <c r="E37" s="43"/>
      <c r="F37" s="126"/>
      <c r="G37" s="127"/>
      <c r="H37" s="110">
        <f t="shared" si="0"/>
        <v>0</v>
      </c>
      <c r="I37" s="127"/>
      <c r="J37" s="46"/>
    </row>
    <row r="38" spans="1:10" x14ac:dyDescent="0.25">
      <c r="A38" s="240"/>
      <c r="B38" s="241"/>
      <c r="C38" s="242"/>
      <c r="D38" s="113"/>
      <c r="E38" s="43"/>
      <c r="F38" s="126"/>
      <c r="G38" s="127"/>
      <c r="H38" s="110">
        <f t="shared" si="0"/>
        <v>0</v>
      </c>
      <c r="I38" s="127"/>
      <c r="J38" s="46"/>
    </row>
    <row r="39" spans="1:10" x14ac:dyDescent="0.25">
      <c r="A39" s="177"/>
      <c r="B39" s="178"/>
      <c r="C39" s="243"/>
      <c r="D39" s="114"/>
      <c r="E39" s="43"/>
      <c r="F39" s="126"/>
      <c r="G39" s="127"/>
      <c r="H39" s="110">
        <f t="shared" si="0"/>
        <v>0</v>
      </c>
      <c r="I39" s="127"/>
      <c r="J39" s="46"/>
    </row>
    <row r="40" spans="1:10" x14ac:dyDescent="0.25">
      <c r="A40" s="177"/>
      <c r="B40" s="178"/>
      <c r="C40" s="243"/>
      <c r="D40" s="114"/>
      <c r="E40" s="43"/>
      <c r="F40" s="126"/>
      <c r="G40" s="127"/>
      <c r="H40" s="110">
        <f t="shared" si="0"/>
        <v>0</v>
      </c>
      <c r="I40" s="127"/>
      <c r="J40" s="46"/>
    </row>
    <row r="41" spans="1:10" x14ac:dyDescent="0.25">
      <c r="A41" s="177"/>
      <c r="B41" s="178"/>
      <c r="C41" s="243"/>
      <c r="D41" s="114"/>
      <c r="E41" s="43"/>
      <c r="F41" s="126"/>
      <c r="G41" s="127"/>
      <c r="H41" s="110">
        <f t="shared" si="0"/>
        <v>0</v>
      </c>
      <c r="I41" s="127"/>
      <c r="J41" s="46"/>
    </row>
    <row r="42" spans="1:10" ht="17.25" thickBot="1" x14ac:dyDescent="0.3">
      <c r="A42" s="237"/>
      <c r="B42" s="238"/>
      <c r="C42" s="239"/>
      <c r="D42" s="114"/>
      <c r="E42" s="43"/>
      <c r="F42" s="126"/>
      <c r="G42" s="127"/>
      <c r="H42" s="110">
        <f t="shared" si="0"/>
        <v>0</v>
      </c>
      <c r="I42" s="127"/>
      <c r="J42" s="46"/>
    </row>
    <row r="43" spans="1:10" ht="17.25" thickBot="1" x14ac:dyDescent="0.3">
      <c r="A43" s="232" t="s">
        <v>45</v>
      </c>
      <c r="B43" s="233"/>
      <c r="C43" s="233"/>
      <c r="D43" s="118">
        <v>18500</v>
      </c>
      <c r="E43" s="48"/>
      <c r="F43" s="128"/>
      <c r="G43" s="129"/>
      <c r="H43" s="111">
        <f t="shared" si="0"/>
        <v>0</v>
      </c>
      <c r="I43" s="129"/>
      <c r="J43" s="49"/>
    </row>
    <row r="44" spans="1:10" ht="18" thickBot="1" x14ac:dyDescent="0.3">
      <c r="A44" s="234" t="s">
        <v>70</v>
      </c>
      <c r="B44" s="235"/>
      <c r="C44" s="236"/>
      <c r="D44" s="145">
        <f>+D29+SUM(D30:D35)+SUM(D38:D42)+D43</f>
        <v>19920</v>
      </c>
      <c r="E44" s="50" t="str">
        <f>+IF(D44=H44," ","注意：收入總額與支出總額不符")</f>
        <v xml:space="preserve"> </v>
      </c>
      <c r="F44" s="130"/>
      <c r="G44" s="131" t="s">
        <v>71</v>
      </c>
      <c r="H44" s="145">
        <f>+SUM(H11:H43)</f>
        <v>19920</v>
      </c>
      <c r="I44" s="132"/>
      <c r="J44" s="4"/>
    </row>
    <row r="45" spans="1:10" x14ac:dyDescent="0.25">
      <c r="A45" s="24"/>
      <c r="B45" s="24"/>
      <c r="C45" s="24"/>
      <c r="D45" s="10"/>
      <c r="E45" s="11"/>
      <c r="F45" s="12"/>
      <c r="G45" s="13"/>
      <c r="H45" s="10"/>
      <c r="I45" s="10"/>
      <c r="J45" s="11"/>
    </row>
    <row r="46" spans="1:10" x14ac:dyDescent="0.25">
      <c r="A46" s="53"/>
      <c r="B46" s="53"/>
      <c r="C46" s="53"/>
      <c r="D46" s="53"/>
      <c r="E46" s="58"/>
      <c r="F46" s="59"/>
      <c r="G46" s="53"/>
      <c r="H46" s="53"/>
      <c r="I46" s="53"/>
      <c r="J46" s="53"/>
    </row>
    <row r="47" spans="1:10" x14ac:dyDescent="0.25">
      <c r="A47" s="53"/>
      <c r="B47" s="53"/>
      <c r="C47" s="53"/>
      <c r="D47" s="53"/>
      <c r="E47" s="58"/>
      <c r="F47" s="59"/>
      <c r="G47" s="53"/>
      <c r="H47" s="53"/>
      <c r="I47" s="53"/>
      <c r="J47" s="53"/>
    </row>
    <row r="48" spans="1:10" x14ac:dyDescent="0.25">
      <c r="A48" s="189" t="s">
        <v>12</v>
      </c>
      <c r="B48" s="189"/>
      <c r="C48" s="189"/>
      <c r="D48" s="189"/>
      <c r="E48" s="189"/>
      <c r="F48" s="189"/>
      <c r="G48" s="189"/>
      <c r="H48" s="189"/>
      <c r="I48" s="189"/>
      <c r="J48" s="189"/>
    </row>
    <row r="49" spans="1:10" x14ac:dyDescent="0.25">
      <c r="A49" s="189" t="s">
        <v>9</v>
      </c>
      <c r="B49" s="189"/>
      <c r="C49" s="189"/>
      <c r="D49" s="189"/>
      <c r="E49" s="189"/>
      <c r="F49" s="189"/>
      <c r="G49" s="189"/>
      <c r="H49" s="189"/>
      <c r="I49" s="189"/>
      <c r="J49" s="189"/>
    </row>
    <row r="50" spans="1:10" x14ac:dyDescent="0.25">
      <c r="A50" s="190" t="s">
        <v>91</v>
      </c>
      <c r="B50" s="189"/>
      <c r="C50" s="189"/>
      <c r="D50" s="189"/>
      <c r="E50" s="189"/>
      <c r="F50" s="189"/>
      <c r="G50" s="189"/>
      <c r="H50" s="189"/>
      <c r="I50" s="189"/>
      <c r="J50" s="189"/>
    </row>
    <row r="51" spans="1:10" ht="16.5" customHeight="1" x14ac:dyDescent="0.25">
      <c r="A51" s="189" t="s">
        <v>89</v>
      </c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0" ht="16.5" customHeight="1" x14ac:dyDescent="0.25">
      <c r="A52" s="51"/>
      <c r="B52" s="51"/>
      <c r="C52" s="224"/>
      <c r="D52" s="224"/>
      <c r="E52" s="52"/>
      <c r="F52" s="224"/>
      <c r="G52" s="224"/>
      <c r="H52" s="224"/>
      <c r="I52" s="224"/>
      <c r="J52" s="53"/>
    </row>
    <row r="53" spans="1:10" ht="17.25" thickBot="1" x14ac:dyDescent="0.3">
      <c r="A53" s="54"/>
      <c r="B53" s="54"/>
      <c r="C53" s="55"/>
      <c r="D53" s="55"/>
      <c r="E53" s="52"/>
      <c r="F53" s="55"/>
      <c r="G53" s="55"/>
      <c r="H53" s="55"/>
      <c r="I53" s="55"/>
      <c r="J53" s="53"/>
    </row>
    <row r="54" spans="1:10" ht="17.25" thickBot="1" x14ac:dyDescent="0.3">
      <c r="A54" s="181" t="s">
        <v>17</v>
      </c>
      <c r="B54" s="182"/>
      <c r="C54" s="182"/>
      <c r="D54" s="192"/>
      <c r="E54" s="3" t="s">
        <v>18</v>
      </c>
      <c r="F54" s="20" t="s">
        <v>19</v>
      </c>
      <c r="G54" s="3" t="s">
        <v>20</v>
      </c>
      <c r="H54" s="3" t="s">
        <v>0</v>
      </c>
      <c r="I54" s="21" t="s">
        <v>21</v>
      </c>
      <c r="J54" s="213" t="s">
        <v>22</v>
      </c>
    </row>
    <row r="55" spans="1:10" ht="29.25" customHeight="1" thickBot="1" x14ac:dyDescent="0.3">
      <c r="A55" s="248" t="s">
        <v>62</v>
      </c>
      <c r="B55" s="194"/>
      <c r="C55" s="5"/>
      <c r="D55" s="22" t="s">
        <v>24</v>
      </c>
      <c r="E55" s="211" t="s">
        <v>75</v>
      </c>
      <c r="F55" s="222" t="s">
        <v>4</v>
      </c>
      <c r="G55" s="220" t="s">
        <v>5</v>
      </c>
      <c r="H55" s="218" t="s">
        <v>4</v>
      </c>
      <c r="I55" s="216" t="s">
        <v>25</v>
      </c>
      <c r="J55" s="214"/>
    </row>
    <row r="56" spans="1:10" ht="39.75" customHeight="1" thickBot="1" x14ac:dyDescent="0.3">
      <c r="A56" s="30" t="s">
        <v>26</v>
      </c>
      <c r="B56" s="67" t="s">
        <v>27</v>
      </c>
      <c r="C56" s="30" t="s">
        <v>28</v>
      </c>
      <c r="D56" s="23" t="s">
        <v>29</v>
      </c>
      <c r="E56" s="212"/>
      <c r="F56" s="223"/>
      <c r="G56" s="221"/>
      <c r="H56" s="219"/>
      <c r="I56" s="217"/>
      <c r="J56" s="215"/>
    </row>
    <row r="57" spans="1:10" x14ac:dyDescent="0.25">
      <c r="A57" s="7">
        <v>20</v>
      </c>
      <c r="B57" s="66">
        <v>30</v>
      </c>
      <c r="C57" s="8" t="s">
        <v>30</v>
      </c>
      <c r="D57" s="133">
        <f t="shared" ref="D57:D74" si="3">+A57*B57</f>
        <v>600</v>
      </c>
      <c r="E57" s="104" t="s">
        <v>69</v>
      </c>
      <c r="F57" s="120">
        <v>50</v>
      </c>
      <c r="G57" s="121">
        <v>20</v>
      </c>
      <c r="H57" s="122">
        <f t="shared" ref="H57:H65" si="4">+F57*G57</f>
        <v>1000</v>
      </c>
      <c r="I57" s="121">
        <v>1000</v>
      </c>
      <c r="J57" s="44"/>
    </row>
    <row r="58" spans="1:10" x14ac:dyDescent="0.25">
      <c r="A58" s="64">
        <v>20</v>
      </c>
      <c r="B58" s="61">
        <v>25</v>
      </c>
      <c r="C58" s="148" t="s">
        <v>87</v>
      </c>
      <c r="D58" s="110">
        <f t="shared" si="3"/>
        <v>500</v>
      </c>
      <c r="E58" s="41"/>
      <c r="F58" s="123"/>
      <c r="G58" s="124"/>
      <c r="H58" s="125">
        <f t="shared" si="4"/>
        <v>0</v>
      </c>
      <c r="I58" s="124"/>
      <c r="J58" s="45"/>
    </row>
    <row r="59" spans="1:10" x14ac:dyDescent="0.25">
      <c r="A59" s="64">
        <v>20</v>
      </c>
      <c r="B59" s="61">
        <v>16</v>
      </c>
      <c r="C59" s="34" t="s">
        <v>31</v>
      </c>
      <c r="D59" s="110">
        <f t="shared" si="3"/>
        <v>320</v>
      </c>
      <c r="E59" s="41"/>
      <c r="F59" s="123"/>
      <c r="G59" s="124"/>
      <c r="H59" s="125">
        <f t="shared" si="4"/>
        <v>0</v>
      </c>
      <c r="I59" s="124"/>
      <c r="J59" s="45"/>
    </row>
    <row r="60" spans="1:10" x14ac:dyDescent="0.25">
      <c r="A60" s="60"/>
      <c r="B60" s="61"/>
      <c r="C60" s="34"/>
      <c r="D60" s="110">
        <f t="shared" si="3"/>
        <v>0</v>
      </c>
      <c r="E60" s="41"/>
      <c r="F60" s="123"/>
      <c r="G60" s="124"/>
      <c r="H60" s="125">
        <f t="shared" si="4"/>
        <v>0</v>
      </c>
      <c r="I60" s="124"/>
      <c r="J60" s="45"/>
    </row>
    <row r="61" spans="1:10" x14ac:dyDescent="0.25">
      <c r="A61" s="60"/>
      <c r="B61" s="61"/>
      <c r="C61" s="34"/>
      <c r="D61" s="110">
        <f t="shared" si="3"/>
        <v>0</v>
      </c>
      <c r="E61" s="42" t="s">
        <v>32</v>
      </c>
      <c r="F61" s="126">
        <v>600</v>
      </c>
      <c r="G61" s="127">
        <v>1</v>
      </c>
      <c r="H61" s="110">
        <f t="shared" si="4"/>
        <v>600</v>
      </c>
      <c r="I61" s="127">
        <v>600</v>
      </c>
      <c r="J61" s="46"/>
    </row>
    <row r="62" spans="1:10" x14ac:dyDescent="0.25">
      <c r="A62" s="60"/>
      <c r="B62" s="61"/>
      <c r="C62" s="34"/>
      <c r="D62" s="110">
        <f t="shared" si="3"/>
        <v>0</v>
      </c>
      <c r="E62" s="42" t="s">
        <v>33</v>
      </c>
      <c r="F62" s="126">
        <v>20</v>
      </c>
      <c r="G62" s="127">
        <v>39</v>
      </c>
      <c r="H62" s="110">
        <f t="shared" si="4"/>
        <v>780</v>
      </c>
      <c r="I62" s="127">
        <v>780</v>
      </c>
      <c r="J62" s="46"/>
    </row>
    <row r="63" spans="1:10" ht="33" x14ac:dyDescent="0.25">
      <c r="A63" s="60"/>
      <c r="B63" s="61"/>
      <c r="C63" s="34"/>
      <c r="D63" s="110">
        <f t="shared" si="3"/>
        <v>0</v>
      </c>
      <c r="E63" s="42" t="s">
        <v>34</v>
      </c>
      <c r="F63" s="126">
        <v>1000</v>
      </c>
      <c r="G63" s="127">
        <v>1</v>
      </c>
      <c r="H63" s="110">
        <f t="shared" si="4"/>
        <v>1000</v>
      </c>
      <c r="I63" s="127">
        <v>1000</v>
      </c>
      <c r="J63" s="46"/>
    </row>
    <row r="64" spans="1:10" x14ac:dyDescent="0.25">
      <c r="A64" s="60"/>
      <c r="B64" s="61"/>
      <c r="C64" s="60"/>
      <c r="D64" s="110">
        <f t="shared" si="3"/>
        <v>0</v>
      </c>
      <c r="E64" s="42" t="s">
        <v>35</v>
      </c>
      <c r="F64" s="126">
        <v>20</v>
      </c>
      <c r="G64" s="127">
        <v>100</v>
      </c>
      <c r="H64" s="110">
        <f t="shared" si="4"/>
        <v>2000</v>
      </c>
      <c r="I64" s="127">
        <v>2000</v>
      </c>
      <c r="J64" s="46"/>
    </row>
    <row r="65" spans="1:10" x14ac:dyDescent="0.25">
      <c r="A65" s="60"/>
      <c r="B65" s="61"/>
      <c r="C65" s="34"/>
      <c r="D65" s="110">
        <f t="shared" si="3"/>
        <v>0</v>
      </c>
      <c r="E65" s="42" t="s">
        <v>36</v>
      </c>
      <c r="F65" s="126">
        <v>1565</v>
      </c>
      <c r="G65" s="127">
        <v>1</v>
      </c>
      <c r="H65" s="110">
        <f t="shared" si="4"/>
        <v>1565</v>
      </c>
      <c r="I65" s="127">
        <v>1565</v>
      </c>
      <c r="J65" s="46"/>
    </row>
    <row r="66" spans="1:10" x14ac:dyDescent="0.25">
      <c r="A66" s="60"/>
      <c r="B66" s="61"/>
      <c r="C66" s="34"/>
      <c r="D66" s="110">
        <f t="shared" si="3"/>
        <v>0</v>
      </c>
      <c r="E66" s="42" t="s">
        <v>37</v>
      </c>
      <c r="F66" s="126">
        <v>150</v>
      </c>
      <c r="G66" s="127">
        <v>20</v>
      </c>
      <c r="H66" s="110">
        <f>+F66*G66</f>
        <v>3000</v>
      </c>
      <c r="I66" s="127">
        <v>3000</v>
      </c>
      <c r="J66" s="46"/>
    </row>
    <row r="67" spans="1:10" x14ac:dyDescent="0.25">
      <c r="A67" s="60"/>
      <c r="B67" s="61"/>
      <c r="C67" s="34"/>
      <c r="D67" s="110">
        <f t="shared" si="3"/>
        <v>0</v>
      </c>
      <c r="E67" s="42" t="s">
        <v>38</v>
      </c>
      <c r="F67" s="126">
        <v>47</v>
      </c>
      <c r="G67" s="127">
        <v>22</v>
      </c>
      <c r="H67" s="110">
        <f t="shared" ref="H67:H73" si="5">+F67*G67</f>
        <v>1034</v>
      </c>
      <c r="I67" s="127">
        <v>1034</v>
      </c>
      <c r="J67" s="46"/>
    </row>
    <row r="68" spans="1:10" ht="16.5" customHeight="1" x14ac:dyDescent="0.25">
      <c r="A68" s="60"/>
      <c r="B68" s="61"/>
      <c r="C68" s="60"/>
      <c r="D68" s="110">
        <f t="shared" si="3"/>
        <v>0</v>
      </c>
      <c r="E68" s="42" t="s">
        <v>39</v>
      </c>
      <c r="F68" s="126">
        <v>200</v>
      </c>
      <c r="G68" s="127">
        <v>3</v>
      </c>
      <c r="H68" s="110">
        <f t="shared" si="5"/>
        <v>600</v>
      </c>
      <c r="I68" s="127">
        <v>600</v>
      </c>
      <c r="J68" s="46"/>
    </row>
    <row r="69" spans="1:10" ht="16.5" customHeight="1" x14ac:dyDescent="0.25">
      <c r="A69" s="60"/>
      <c r="B69" s="61"/>
      <c r="C69" s="34"/>
      <c r="D69" s="110">
        <f t="shared" si="3"/>
        <v>0</v>
      </c>
      <c r="E69" s="42" t="s">
        <v>40</v>
      </c>
      <c r="F69" s="126">
        <v>2500</v>
      </c>
      <c r="G69" s="127">
        <v>1</v>
      </c>
      <c r="H69" s="110">
        <f t="shared" si="5"/>
        <v>2500</v>
      </c>
      <c r="I69" s="127">
        <v>2500</v>
      </c>
      <c r="J69" s="46"/>
    </row>
    <row r="70" spans="1:10" x14ac:dyDescent="0.25">
      <c r="A70" s="60"/>
      <c r="B70" s="61"/>
      <c r="C70" s="34"/>
      <c r="D70" s="110">
        <f t="shared" si="3"/>
        <v>0</v>
      </c>
      <c r="E70" s="42" t="s">
        <v>41</v>
      </c>
      <c r="F70" s="126">
        <v>50</v>
      </c>
      <c r="G70" s="127">
        <v>20</v>
      </c>
      <c r="H70" s="110">
        <f t="shared" si="5"/>
        <v>1000</v>
      </c>
      <c r="I70" s="127">
        <v>1000</v>
      </c>
      <c r="J70" s="46"/>
    </row>
    <row r="71" spans="1:10" x14ac:dyDescent="0.25">
      <c r="A71" s="60"/>
      <c r="B71" s="61"/>
      <c r="C71" s="60"/>
      <c r="D71" s="110">
        <f t="shared" si="3"/>
        <v>0</v>
      </c>
      <c r="E71" s="42" t="s">
        <v>42</v>
      </c>
      <c r="F71" s="126">
        <v>35</v>
      </c>
      <c r="G71" s="127">
        <v>100</v>
      </c>
      <c r="H71" s="110">
        <f t="shared" si="5"/>
        <v>3500</v>
      </c>
      <c r="I71" s="127">
        <v>3500</v>
      </c>
      <c r="J71" s="46"/>
    </row>
    <row r="72" spans="1:10" x14ac:dyDescent="0.25">
      <c r="A72" s="65"/>
      <c r="B72" s="61"/>
      <c r="C72" s="34"/>
      <c r="D72" s="110">
        <f t="shared" si="3"/>
        <v>0</v>
      </c>
      <c r="E72" s="42" t="s">
        <v>43</v>
      </c>
      <c r="F72" s="126">
        <v>50</v>
      </c>
      <c r="G72" s="127">
        <v>20</v>
      </c>
      <c r="H72" s="110">
        <f t="shared" si="5"/>
        <v>1000</v>
      </c>
      <c r="I72" s="127">
        <v>1000</v>
      </c>
      <c r="J72" s="46"/>
    </row>
    <row r="73" spans="1:10" x14ac:dyDescent="0.25">
      <c r="A73" s="6"/>
      <c r="B73" s="61"/>
      <c r="C73" s="34"/>
      <c r="D73" s="110">
        <f t="shared" si="3"/>
        <v>0</v>
      </c>
      <c r="E73" s="103" t="s">
        <v>68</v>
      </c>
      <c r="F73" s="126">
        <v>341</v>
      </c>
      <c r="G73" s="127">
        <v>1</v>
      </c>
      <c r="H73" s="110">
        <f t="shared" si="5"/>
        <v>341</v>
      </c>
      <c r="I73" s="127">
        <v>341</v>
      </c>
      <c r="J73" s="46"/>
    </row>
    <row r="74" spans="1:10" ht="17.25" thickBot="1" x14ac:dyDescent="0.3">
      <c r="A74" s="62"/>
      <c r="B74" s="63"/>
      <c r="C74" s="35"/>
      <c r="D74" s="111">
        <f t="shared" si="3"/>
        <v>0</v>
      </c>
      <c r="E74" s="43"/>
      <c r="F74" s="126"/>
      <c r="G74" s="127"/>
      <c r="H74" s="110">
        <f t="shared" ref="H74:H76" si="6">+F74*G74</f>
        <v>0</v>
      </c>
      <c r="I74" s="127"/>
      <c r="J74" s="46"/>
    </row>
    <row r="75" spans="1:10" ht="17.25" thickBot="1" x14ac:dyDescent="0.3">
      <c r="A75" s="245" t="s">
        <v>46</v>
      </c>
      <c r="B75" s="246"/>
      <c r="C75" s="247"/>
      <c r="D75" s="119">
        <f>+SUM(D57:D74)</f>
        <v>1420</v>
      </c>
      <c r="E75" s="43"/>
      <c r="F75" s="126"/>
      <c r="G75" s="127"/>
      <c r="H75" s="110">
        <f t="shared" si="6"/>
        <v>0</v>
      </c>
      <c r="I75" s="127"/>
      <c r="J75" s="46"/>
    </row>
    <row r="76" spans="1:10" ht="17.25" thickBot="1" x14ac:dyDescent="0.3">
      <c r="A76" s="198" t="s">
        <v>1</v>
      </c>
      <c r="B76" s="199"/>
      <c r="C76" s="244"/>
      <c r="D76" s="149"/>
      <c r="E76" s="43"/>
      <c r="F76" s="126"/>
      <c r="G76" s="127"/>
      <c r="H76" s="110">
        <f t="shared" si="6"/>
        <v>0</v>
      </c>
      <c r="I76" s="127"/>
      <c r="J76" s="46"/>
    </row>
    <row r="77" spans="1:10" x14ac:dyDescent="0.25">
      <c r="A77" s="249"/>
      <c r="B77" s="250"/>
      <c r="C77" s="250"/>
      <c r="D77" s="137"/>
      <c r="E77" s="43"/>
      <c r="F77" s="126"/>
      <c r="G77" s="127"/>
      <c r="H77" s="110">
        <f t="shared" ref="H77:H89" si="7">+F77*G77</f>
        <v>0</v>
      </c>
      <c r="I77" s="127"/>
      <c r="J77" s="46"/>
    </row>
    <row r="78" spans="1:10" x14ac:dyDescent="0.25">
      <c r="A78" s="205"/>
      <c r="B78" s="206"/>
      <c r="C78" s="206"/>
      <c r="D78" s="114"/>
      <c r="E78" s="43"/>
      <c r="F78" s="126"/>
      <c r="G78" s="127"/>
      <c r="H78" s="110">
        <f t="shared" si="7"/>
        <v>0</v>
      </c>
      <c r="I78" s="127"/>
      <c r="J78" s="46"/>
    </row>
    <row r="79" spans="1:10" x14ac:dyDescent="0.25">
      <c r="A79" s="205"/>
      <c r="B79" s="206"/>
      <c r="C79" s="206"/>
      <c r="D79" s="114"/>
      <c r="E79" s="43"/>
      <c r="F79" s="126"/>
      <c r="G79" s="127"/>
      <c r="H79" s="110">
        <f t="shared" si="7"/>
        <v>0</v>
      </c>
      <c r="I79" s="127"/>
      <c r="J79" s="46"/>
    </row>
    <row r="80" spans="1:10" x14ac:dyDescent="0.25">
      <c r="A80" s="205"/>
      <c r="B80" s="206"/>
      <c r="C80" s="206"/>
      <c r="D80" s="114"/>
      <c r="E80" s="43"/>
      <c r="F80" s="126"/>
      <c r="G80" s="127"/>
      <c r="H80" s="110">
        <f t="shared" si="7"/>
        <v>0</v>
      </c>
      <c r="I80" s="127"/>
      <c r="J80" s="46"/>
    </row>
    <row r="81" spans="1:10" ht="17.25" thickBot="1" x14ac:dyDescent="0.3">
      <c r="A81" s="185"/>
      <c r="B81" s="186"/>
      <c r="C81" s="186"/>
      <c r="D81" s="134"/>
      <c r="E81" s="43"/>
      <c r="F81" s="126"/>
      <c r="G81" s="127"/>
      <c r="H81" s="110">
        <f t="shared" si="7"/>
        <v>0</v>
      </c>
      <c r="I81" s="127"/>
      <c r="J81" s="46"/>
    </row>
    <row r="82" spans="1:10" x14ac:dyDescent="0.25">
      <c r="A82" s="181" t="s">
        <v>2</v>
      </c>
      <c r="B82" s="182"/>
      <c r="C82" s="182"/>
      <c r="D82" s="135"/>
      <c r="E82" s="43"/>
      <c r="F82" s="126"/>
      <c r="G82" s="127"/>
      <c r="H82" s="110">
        <f t="shared" si="7"/>
        <v>0</v>
      </c>
      <c r="I82" s="127"/>
      <c r="J82" s="46"/>
    </row>
    <row r="83" spans="1:10" ht="17.25" thickBot="1" x14ac:dyDescent="0.3">
      <c r="A83" s="183" t="s">
        <v>3</v>
      </c>
      <c r="B83" s="184"/>
      <c r="C83" s="184"/>
      <c r="D83" s="136"/>
      <c r="E83" s="43"/>
      <c r="F83" s="126"/>
      <c r="G83" s="127"/>
      <c r="H83" s="110">
        <f t="shared" si="7"/>
        <v>0</v>
      </c>
      <c r="I83" s="127"/>
      <c r="J83" s="46"/>
    </row>
    <row r="84" spans="1:10" x14ac:dyDescent="0.25">
      <c r="A84" s="187"/>
      <c r="B84" s="188"/>
      <c r="C84" s="188"/>
      <c r="D84" s="137"/>
      <c r="E84" s="43"/>
      <c r="F84" s="126"/>
      <c r="G84" s="127"/>
      <c r="H84" s="110">
        <f t="shared" si="7"/>
        <v>0</v>
      </c>
      <c r="I84" s="127"/>
      <c r="J84" s="46"/>
    </row>
    <row r="85" spans="1:10" x14ac:dyDescent="0.25">
      <c r="A85" s="177"/>
      <c r="B85" s="178"/>
      <c r="C85" s="178"/>
      <c r="D85" s="114"/>
      <c r="E85" s="43"/>
      <c r="F85" s="126"/>
      <c r="G85" s="127"/>
      <c r="H85" s="110">
        <f t="shared" si="7"/>
        <v>0</v>
      </c>
      <c r="I85" s="127"/>
      <c r="J85" s="46"/>
    </row>
    <row r="86" spans="1:10" x14ac:dyDescent="0.25">
      <c r="A86" s="177"/>
      <c r="B86" s="178"/>
      <c r="C86" s="178"/>
      <c r="D86" s="114"/>
      <c r="E86" s="43"/>
      <c r="F86" s="126"/>
      <c r="G86" s="127"/>
      <c r="H86" s="110">
        <f t="shared" si="7"/>
        <v>0</v>
      </c>
      <c r="I86" s="127"/>
      <c r="J86" s="46"/>
    </row>
    <row r="87" spans="1:10" x14ac:dyDescent="0.25">
      <c r="A87" s="177"/>
      <c r="B87" s="178"/>
      <c r="C87" s="178"/>
      <c r="D87" s="114"/>
      <c r="E87" s="43"/>
      <c r="F87" s="126"/>
      <c r="G87" s="127"/>
      <c r="H87" s="110">
        <f t="shared" si="7"/>
        <v>0</v>
      </c>
      <c r="I87" s="127"/>
      <c r="J87" s="46"/>
    </row>
    <row r="88" spans="1:10" ht="17.25" thickBot="1" x14ac:dyDescent="0.3">
      <c r="A88" s="179"/>
      <c r="B88" s="180"/>
      <c r="C88" s="180"/>
      <c r="D88" s="134"/>
      <c r="E88" s="43"/>
      <c r="F88" s="126"/>
      <c r="G88" s="127"/>
      <c r="H88" s="110">
        <f t="shared" si="7"/>
        <v>0</v>
      </c>
      <c r="I88" s="127"/>
      <c r="J88" s="46"/>
    </row>
    <row r="89" spans="1:10" ht="17.25" thickBot="1" x14ac:dyDescent="0.3">
      <c r="A89" s="171" t="s">
        <v>45</v>
      </c>
      <c r="B89" s="172"/>
      <c r="C89" s="173"/>
      <c r="D89" s="138">
        <v>18500</v>
      </c>
      <c r="E89" s="48"/>
      <c r="F89" s="139"/>
      <c r="G89" s="129"/>
      <c r="H89" s="140">
        <f t="shared" si="7"/>
        <v>0</v>
      </c>
      <c r="I89" s="129"/>
      <c r="J89" s="47"/>
    </row>
    <row r="90" spans="1:10" ht="17.25" thickBot="1" x14ac:dyDescent="0.3">
      <c r="A90" s="174" t="s">
        <v>93</v>
      </c>
      <c r="B90" s="175"/>
      <c r="C90" s="176"/>
      <c r="D90" s="145">
        <f>+D75+SUM(D76:D81)+SUM(D84:D88)+D89</f>
        <v>19920</v>
      </c>
      <c r="E90" s="50" t="str">
        <f>+IF(D90=H90," ","注意：收入總額與支出總額不符")</f>
        <v xml:space="preserve"> </v>
      </c>
      <c r="F90" s="130"/>
      <c r="G90" s="141" t="s">
        <v>71</v>
      </c>
      <c r="H90" s="145">
        <f>+SUM(H57:H89)</f>
        <v>19920</v>
      </c>
      <c r="I90" s="132"/>
      <c r="J90" s="4"/>
    </row>
    <row r="91" spans="1:10" x14ac:dyDescent="0.25">
      <c r="A91" s="51" t="s">
        <v>47</v>
      </c>
      <c r="B91" s="51"/>
      <c r="C91" s="51"/>
      <c r="D91" s="51"/>
      <c r="E91" s="51"/>
      <c r="F91" s="68"/>
      <c r="G91" s="51"/>
      <c r="H91" s="51"/>
      <c r="I91" s="51"/>
      <c r="J91" s="51"/>
    </row>
    <row r="92" spans="1:10" x14ac:dyDescent="0.25">
      <c r="A92" s="166" t="s">
        <v>48</v>
      </c>
      <c r="B92" s="166"/>
      <c r="C92" s="69">
        <f>D89+D43</f>
        <v>37000</v>
      </c>
      <c r="D92" s="53"/>
      <c r="E92" s="51"/>
      <c r="F92" s="68"/>
      <c r="G92" s="51"/>
      <c r="H92" s="51"/>
      <c r="I92" s="51"/>
      <c r="J92" s="51"/>
    </row>
    <row r="93" spans="1:10" hidden="1" x14ac:dyDescent="0.25">
      <c r="A93" s="70"/>
      <c r="B93" s="70"/>
      <c r="C93" s="69">
        <f>+IF((SUM(D38:D42)+SUM(D84:D88)+0.00001)/(H44+H90+0.00001)&lt;0.9999999,((SUM(D38:D42)+SUM(D84:D88))/(H44+H90)),0.3)</f>
        <v>0</v>
      </c>
      <c r="D93" s="53"/>
      <c r="E93" s="51"/>
      <c r="F93" s="68"/>
      <c r="G93" s="51"/>
      <c r="H93" s="51"/>
      <c r="I93" s="51"/>
      <c r="J93" s="51"/>
    </row>
    <row r="94" spans="1:10" x14ac:dyDescent="0.25">
      <c r="A94" s="166" t="s">
        <v>49</v>
      </c>
      <c r="B94" s="166"/>
      <c r="C94" s="69">
        <f>+IF(C93&gt;0.3,"注意：其他機構贊助超過了活動支出總額30%",D44+D90)</f>
        <v>39840</v>
      </c>
      <c r="D94" s="53"/>
      <c r="E94" s="51"/>
      <c r="F94" s="68"/>
      <c r="G94" s="51"/>
      <c r="H94" s="51"/>
      <c r="I94" s="51"/>
      <c r="J94" s="51"/>
    </row>
    <row r="95" spans="1:10" x14ac:dyDescent="0.25">
      <c r="A95" s="166" t="s">
        <v>50</v>
      </c>
      <c r="B95" s="166"/>
      <c r="C95" s="69">
        <f>H44+H90</f>
        <v>39840</v>
      </c>
      <c r="D95" s="53"/>
      <c r="E95" s="51"/>
      <c r="F95" s="68"/>
      <c r="G95" s="51"/>
      <c r="H95" s="51"/>
      <c r="I95" s="51"/>
      <c r="J95" s="51"/>
    </row>
    <row r="96" spans="1:10" x14ac:dyDescent="0.25">
      <c r="A96" s="167" t="s">
        <v>72</v>
      </c>
      <c r="B96" s="168"/>
      <c r="C96" s="169">
        <f>+SUM(I11:I43)+SUM(I57:I89)</f>
        <v>39840</v>
      </c>
      <c r="D96" s="53"/>
      <c r="E96" s="51"/>
      <c r="F96" s="68"/>
      <c r="G96" s="51"/>
      <c r="H96" s="51"/>
      <c r="I96" s="51"/>
      <c r="J96" s="51"/>
    </row>
    <row r="97" spans="1:10" ht="38.25" customHeight="1" x14ac:dyDescent="0.25">
      <c r="A97" s="168"/>
      <c r="B97" s="168"/>
      <c r="C97" s="170"/>
      <c r="D97" s="53"/>
      <c r="E97" s="51"/>
      <c r="F97" s="68"/>
      <c r="G97" s="51"/>
      <c r="H97" s="51"/>
      <c r="I97" s="51"/>
      <c r="J97" s="51"/>
    </row>
    <row r="98" spans="1:10" x14ac:dyDescent="0.25">
      <c r="A98" s="71"/>
      <c r="B98" s="71"/>
      <c r="C98" s="72"/>
      <c r="D98" s="53"/>
      <c r="E98" s="51"/>
      <c r="F98" s="68"/>
      <c r="G98" s="51"/>
      <c r="H98" s="51"/>
      <c r="I98" s="51"/>
      <c r="J98" s="51"/>
    </row>
    <row r="99" spans="1:10" x14ac:dyDescent="0.25">
      <c r="A99" s="105" t="s">
        <v>79</v>
      </c>
      <c r="B99" s="53"/>
      <c r="C99" s="53"/>
      <c r="D99" s="53"/>
      <c r="E99" s="58"/>
      <c r="F99" s="73"/>
      <c r="G99" s="53"/>
      <c r="H99" s="53"/>
      <c r="I99" s="53"/>
      <c r="J99" s="53"/>
    </row>
    <row r="100" spans="1:10" x14ac:dyDescent="0.25">
      <c r="A100" s="53" t="s">
        <v>10</v>
      </c>
      <c r="B100" s="53"/>
      <c r="C100" s="53"/>
      <c r="D100" s="53"/>
      <c r="E100" s="58"/>
      <c r="F100" s="59"/>
      <c r="G100" s="53"/>
      <c r="H100" s="53"/>
      <c r="I100" s="53"/>
      <c r="J100" s="53"/>
    </row>
    <row r="101" spans="1:10" x14ac:dyDescent="0.25">
      <c r="A101" s="105" t="s">
        <v>73</v>
      </c>
      <c r="B101" s="53"/>
      <c r="C101" s="53"/>
      <c r="D101" s="53"/>
      <c r="E101" s="58"/>
      <c r="F101" s="59"/>
      <c r="G101" s="53"/>
      <c r="H101" s="53"/>
      <c r="I101" s="53"/>
      <c r="J101" s="53"/>
    </row>
    <row r="102" spans="1:10" x14ac:dyDescent="0.25">
      <c r="A102" s="53"/>
      <c r="B102" s="53"/>
      <c r="C102" s="53"/>
      <c r="D102" s="53"/>
      <c r="E102" s="58"/>
      <c r="F102" s="59"/>
      <c r="G102" s="53"/>
      <c r="H102" s="53"/>
      <c r="I102" s="53"/>
      <c r="J102" s="53"/>
    </row>
    <row r="103" spans="1:10" x14ac:dyDescent="0.25">
      <c r="A103" s="151" t="s">
        <v>66</v>
      </c>
      <c r="B103" s="152"/>
      <c r="C103" s="53"/>
      <c r="D103" s="53"/>
      <c r="E103" s="58"/>
      <c r="F103" s="74"/>
      <c r="G103" s="53"/>
      <c r="H103" s="53"/>
      <c r="I103" s="53"/>
      <c r="J103" s="53"/>
    </row>
    <row r="104" spans="1:10" ht="17.25" thickBot="1" x14ac:dyDescent="0.3">
      <c r="A104" s="153" t="s">
        <v>67</v>
      </c>
      <c r="B104" s="154"/>
      <c r="C104" s="154"/>
      <c r="D104" s="154"/>
      <c r="E104" s="154"/>
      <c r="F104" s="154"/>
      <c r="G104" s="154"/>
      <c r="H104" s="154"/>
      <c r="I104" s="154"/>
      <c r="J104" s="154"/>
    </row>
    <row r="105" spans="1:10" ht="16.5" customHeight="1" x14ac:dyDescent="0.25">
      <c r="A105" s="155" t="s">
        <v>80</v>
      </c>
      <c r="B105" s="156"/>
      <c r="C105" s="156"/>
      <c r="D105" s="156"/>
      <c r="E105" s="91"/>
      <c r="F105" s="92"/>
      <c r="G105" s="93"/>
      <c r="H105" s="94" t="s">
        <v>63</v>
      </c>
      <c r="I105" s="94" t="s">
        <v>64</v>
      </c>
      <c r="J105" s="95" t="s">
        <v>65</v>
      </c>
    </row>
    <row r="106" spans="1:10" ht="16.5" customHeight="1" x14ac:dyDescent="0.25">
      <c r="A106" s="161" t="s">
        <v>81</v>
      </c>
      <c r="B106" s="162"/>
      <c r="C106" s="162"/>
      <c r="D106" s="162"/>
      <c r="E106" s="76"/>
      <c r="F106" s="12"/>
      <c r="G106" s="54"/>
      <c r="H106" s="96" t="s">
        <v>63</v>
      </c>
      <c r="I106" s="96" t="s">
        <v>64</v>
      </c>
      <c r="J106" s="97" t="s">
        <v>65</v>
      </c>
    </row>
    <row r="107" spans="1:10" ht="16.5" customHeight="1" x14ac:dyDescent="0.25">
      <c r="A107" s="161" t="s">
        <v>82</v>
      </c>
      <c r="B107" s="162"/>
      <c r="C107" s="162"/>
      <c r="D107" s="162"/>
      <c r="E107" s="76"/>
      <c r="F107" s="12"/>
      <c r="G107" s="54"/>
      <c r="H107" s="96" t="s">
        <v>63</v>
      </c>
      <c r="I107" s="96" t="s">
        <v>64</v>
      </c>
      <c r="J107" s="97" t="s">
        <v>65</v>
      </c>
    </row>
    <row r="108" spans="1:10" ht="16.5" customHeight="1" x14ac:dyDescent="0.25">
      <c r="A108" s="161" t="s">
        <v>90</v>
      </c>
      <c r="B108" s="165"/>
      <c r="C108" s="165"/>
      <c r="D108" s="165"/>
      <c r="E108" s="165"/>
      <c r="F108" s="12"/>
      <c r="G108" s="54"/>
      <c r="H108" s="96" t="s">
        <v>63</v>
      </c>
      <c r="I108" s="96" t="s">
        <v>64</v>
      </c>
      <c r="J108" s="97" t="s">
        <v>65</v>
      </c>
    </row>
    <row r="109" spans="1:10" ht="16.5" customHeight="1" x14ac:dyDescent="0.25">
      <c r="A109" s="161" t="s">
        <v>83</v>
      </c>
      <c r="B109" s="162"/>
      <c r="C109" s="162"/>
      <c r="D109" s="162"/>
      <c r="E109" s="76"/>
      <c r="F109" s="12"/>
      <c r="G109" s="54"/>
      <c r="H109" s="96" t="s">
        <v>63</v>
      </c>
      <c r="I109" s="96" t="s">
        <v>64</v>
      </c>
      <c r="J109" s="97" t="s">
        <v>65</v>
      </c>
    </row>
    <row r="110" spans="1:10" ht="16.5" customHeight="1" thickBot="1" x14ac:dyDescent="0.3">
      <c r="A110" s="163" t="s">
        <v>51</v>
      </c>
      <c r="B110" s="164"/>
      <c r="C110" s="164"/>
      <c r="D110" s="164"/>
      <c r="E110" s="98"/>
      <c r="F110" s="99"/>
      <c r="G110" s="100"/>
      <c r="H110" s="101" t="s">
        <v>63</v>
      </c>
      <c r="I110" s="101" t="s">
        <v>64</v>
      </c>
      <c r="J110" s="102" t="s">
        <v>65</v>
      </c>
    </row>
    <row r="111" spans="1:10" ht="16.5" customHeight="1" x14ac:dyDescent="0.25">
      <c r="A111" s="75"/>
      <c r="B111" s="75"/>
      <c r="C111" s="75"/>
      <c r="D111" s="75"/>
      <c r="E111" s="76"/>
      <c r="F111" s="12"/>
      <c r="G111" s="54"/>
      <c r="H111" s="77"/>
      <c r="I111" s="77"/>
      <c r="J111" s="77"/>
    </row>
    <row r="112" spans="1:10" ht="16.5" customHeight="1" x14ac:dyDescent="0.25">
      <c r="A112" s="228" t="s">
        <v>52</v>
      </c>
      <c r="B112" s="159"/>
      <c r="C112" s="159"/>
      <c r="D112" s="159"/>
      <c r="E112" s="54"/>
      <c r="F112" s="157" t="s">
        <v>85</v>
      </c>
      <c r="G112" s="159"/>
      <c r="H112" s="159"/>
      <c r="I112" s="159"/>
      <c r="J112" s="54"/>
    </row>
    <row r="113" spans="1:10" ht="18" customHeight="1" x14ac:dyDescent="0.25">
      <c r="A113" s="228"/>
      <c r="B113" s="160"/>
      <c r="C113" s="160"/>
      <c r="D113" s="160"/>
      <c r="E113" s="54"/>
      <c r="F113" s="158"/>
      <c r="G113" s="160"/>
      <c r="H113" s="160"/>
      <c r="I113" s="160"/>
      <c r="J113" s="54"/>
    </row>
    <row r="114" spans="1:10" ht="16.5" customHeight="1" x14ac:dyDescent="0.25">
      <c r="A114" s="78"/>
      <c r="B114" s="53"/>
      <c r="C114" s="53"/>
      <c r="D114" s="53"/>
      <c r="E114" s="54"/>
      <c r="F114" s="52"/>
      <c r="G114" s="53"/>
      <c r="H114" s="53"/>
      <c r="I114" s="53"/>
      <c r="J114" s="54"/>
    </row>
    <row r="115" spans="1:10" ht="22.5" customHeight="1" x14ac:dyDescent="0.25">
      <c r="A115" s="78" t="s">
        <v>53</v>
      </c>
      <c r="B115" s="160"/>
      <c r="C115" s="160"/>
      <c r="D115" s="160"/>
      <c r="E115" s="54"/>
      <c r="F115" s="52" t="s">
        <v>53</v>
      </c>
      <c r="G115" s="160"/>
      <c r="H115" s="160"/>
      <c r="I115" s="160"/>
      <c r="J115" s="54"/>
    </row>
    <row r="116" spans="1:10" ht="18" customHeight="1" x14ac:dyDescent="0.25">
      <c r="A116" s="78"/>
      <c r="B116" s="53"/>
      <c r="C116" s="53"/>
      <c r="D116" s="53"/>
      <c r="E116" s="54"/>
      <c r="F116" s="52"/>
      <c r="G116" s="159"/>
      <c r="H116" s="159"/>
      <c r="I116" s="159"/>
      <c r="J116" s="54"/>
    </row>
    <row r="117" spans="1:10" x14ac:dyDescent="0.25">
      <c r="A117" s="78"/>
      <c r="B117" s="159"/>
      <c r="C117" s="159"/>
      <c r="D117" s="159"/>
      <c r="E117" s="54"/>
      <c r="F117" s="52" t="s">
        <v>54</v>
      </c>
      <c r="G117" s="160"/>
      <c r="H117" s="160"/>
      <c r="I117" s="160"/>
      <c r="J117" s="54"/>
    </row>
    <row r="118" spans="1:10" ht="16.5" customHeight="1" x14ac:dyDescent="0.25">
      <c r="A118" s="78"/>
      <c r="B118" s="159"/>
      <c r="C118" s="159"/>
      <c r="D118" s="159"/>
      <c r="E118" s="54"/>
      <c r="F118" s="68"/>
      <c r="G118" s="54"/>
      <c r="H118" s="54"/>
      <c r="I118" s="54"/>
      <c r="J118" s="54"/>
    </row>
    <row r="119" spans="1:10" x14ac:dyDescent="0.25">
      <c r="A119" s="78"/>
      <c r="B119" s="159"/>
      <c r="C119" s="159"/>
      <c r="D119" s="159"/>
      <c r="E119" s="54"/>
      <c r="F119" s="68"/>
      <c r="G119" s="54"/>
      <c r="H119" s="54"/>
      <c r="I119" s="54"/>
      <c r="J119" s="54"/>
    </row>
    <row r="120" spans="1:10" x14ac:dyDescent="0.25">
      <c r="A120" s="78" t="s">
        <v>55</v>
      </c>
      <c r="B120" s="160"/>
      <c r="C120" s="160"/>
      <c r="D120" s="160"/>
      <c r="E120" s="54"/>
      <c r="F120" s="68"/>
      <c r="G120" s="54"/>
      <c r="H120" s="54"/>
      <c r="I120" s="54"/>
      <c r="J120" s="54"/>
    </row>
    <row r="121" spans="1:10" x14ac:dyDescent="0.25">
      <c r="A121" s="78"/>
      <c r="B121" s="79"/>
      <c r="C121" s="79"/>
      <c r="D121" s="79"/>
      <c r="E121" s="54"/>
      <c r="F121" s="68"/>
      <c r="G121" s="54"/>
      <c r="H121" s="54"/>
      <c r="I121" s="54"/>
      <c r="J121" s="54"/>
    </row>
    <row r="122" spans="1:10" ht="17.25" thickBot="1" x14ac:dyDescent="0.3">
      <c r="A122" s="78"/>
      <c r="B122" s="79"/>
      <c r="C122" s="79"/>
      <c r="D122" s="79"/>
      <c r="E122" s="54"/>
      <c r="F122" s="68"/>
      <c r="G122" s="54"/>
      <c r="H122" s="54"/>
      <c r="I122" s="54"/>
      <c r="J122" s="54"/>
    </row>
    <row r="123" spans="1:10" ht="17.25" thickTop="1" x14ac:dyDescent="0.25">
      <c r="A123" s="226" t="s">
        <v>11</v>
      </c>
      <c r="B123" s="227"/>
      <c r="C123" s="227"/>
      <c r="D123" s="80"/>
      <c r="E123" s="81"/>
      <c r="F123" s="82"/>
      <c r="G123" s="80"/>
      <c r="H123" s="80"/>
      <c r="I123" s="80"/>
      <c r="J123" s="80"/>
    </row>
    <row r="124" spans="1:10" x14ac:dyDescent="0.25">
      <c r="A124" s="83"/>
      <c r="B124" s="84"/>
      <c r="C124" s="84"/>
      <c r="D124" s="85"/>
      <c r="E124" s="86"/>
      <c r="F124" s="73"/>
      <c r="G124" s="85"/>
      <c r="H124" s="85"/>
      <c r="I124" s="85"/>
      <c r="J124" s="85"/>
    </row>
    <row r="125" spans="1:10" ht="17.25" thickBot="1" x14ac:dyDescent="0.3">
      <c r="A125" s="53" t="s">
        <v>56</v>
      </c>
      <c r="B125" s="53"/>
      <c r="C125" s="53"/>
      <c r="D125" s="53"/>
      <c r="E125" s="53"/>
      <c r="F125" s="74"/>
      <c r="G125" s="53"/>
      <c r="H125" s="53"/>
      <c r="I125" s="53"/>
      <c r="J125" s="53"/>
    </row>
    <row r="126" spans="1:10" ht="33" x14ac:dyDescent="0.25">
      <c r="A126" s="106" t="s">
        <v>74</v>
      </c>
      <c r="B126" s="16" t="s">
        <v>7</v>
      </c>
      <c r="C126" s="16" t="s">
        <v>57</v>
      </c>
      <c r="D126" s="16" t="s">
        <v>7</v>
      </c>
      <c r="E126" s="25" t="s">
        <v>58</v>
      </c>
      <c r="F126" s="16" t="s">
        <v>7</v>
      </c>
      <c r="G126" s="25" t="s">
        <v>59</v>
      </c>
      <c r="H126" s="17" t="s">
        <v>8</v>
      </c>
      <c r="I126" s="150" t="s">
        <v>92</v>
      </c>
      <c r="J126" s="53"/>
    </row>
    <row r="127" spans="1:10" x14ac:dyDescent="0.25">
      <c r="A127" s="26"/>
      <c r="B127" s="18"/>
      <c r="C127" s="18"/>
      <c r="D127" s="18"/>
      <c r="E127" s="27"/>
      <c r="F127" s="18"/>
      <c r="G127" s="27"/>
      <c r="H127" s="19"/>
      <c r="I127" s="28"/>
      <c r="J127" s="53"/>
    </row>
    <row r="128" spans="1:10" ht="17.25" thickBot="1" x14ac:dyDescent="0.3">
      <c r="A128" s="142">
        <f>+SUM(I11:I43)+SUM(I57:I89)</f>
        <v>39840</v>
      </c>
      <c r="B128" s="143" t="s">
        <v>7</v>
      </c>
      <c r="C128" s="143">
        <f>+D29+D75</f>
        <v>2840</v>
      </c>
      <c r="D128" s="143" t="s">
        <v>7</v>
      </c>
      <c r="E128" s="143">
        <f>+SUM(D30:D35)+SUM(D76:D81)</f>
        <v>0</v>
      </c>
      <c r="F128" s="143" t="s">
        <v>7</v>
      </c>
      <c r="G128" s="143">
        <f>+SUM(D38:D42)+SUM(D84:D88)</f>
        <v>0</v>
      </c>
      <c r="H128" s="144" t="s">
        <v>8</v>
      </c>
      <c r="I128" s="146">
        <f>+A128-C128-E128-G128</f>
        <v>37000</v>
      </c>
      <c r="J128" s="53"/>
    </row>
    <row r="129" spans="1:10" x14ac:dyDescent="0.25">
      <c r="A129" s="87"/>
      <c r="B129" s="87"/>
      <c r="C129" s="87"/>
      <c r="D129" s="87"/>
      <c r="E129" s="87"/>
      <c r="F129" s="88"/>
      <c r="G129" s="87"/>
      <c r="H129" s="54"/>
      <c r="I129" s="54"/>
      <c r="J129" s="54"/>
    </row>
    <row r="130" spans="1:10" x14ac:dyDescent="0.25">
      <c r="A130" s="229" t="s">
        <v>60</v>
      </c>
      <c r="B130" s="159"/>
      <c r="C130" s="159"/>
      <c r="D130" s="159"/>
      <c r="E130" s="53"/>
      <c r="F130" s="230" t="s">
        <v>84</v>
      </c>
      <c r="G130" s="159"/>
      <c r="H130" s="159"/>
      <c r="I130" s="159"/>
      <c r="J130" s="53"/>
    </row>
    <row r="131" spans="1:10" x14ac:dyDescent="0.25">
      <c r="A131" s="229"/>
      <c r="B131" s="160"/>
      <c r="C131" s="160"/>
      <c r="D131" s="160"/>
      <c r="E131" s="53"/>
      <c r="F131" s="231"/>
      <c r="G131" s="160"/>
      <c r="H131" s="160"/>
      <c r="I131" s="160"/>
      <c r="J131" s="53"/>
    </row>
    <row r="132" spans="1:10" x14ac:dyDescent="0.25">
      <c r="A132" s="89"/>
      <c r="B132" s="53"/>
      <c r="C132" s="53"/>
      <c r="D132" s="53"/>
      <c r="E132" s="53"/>
      <c r="F132" s="90"/>
      <c r="G132" s="53"/>
      <c r="H132" s="53"/>
      <c r="I132" s="53"/>
      <c r="J132" s="53"/>
    </row>
    <row r="133" spans="1:10" x14ac:dyDescent="0.25">
      <c r="A133" s="55" t="s">
        <v>61</v>
      </c>
      <c r="B133" s="160"/>
      <c r="C133" s="160"/>
      <c r="D133" s="160"/>
      <c r="E133" s="53"/>
      <c r="F133" s="90" t="s">
        <v>54</v>
      </c>
      <c r="G133" s="160"/>
      <c r="H133" s="160"/>
      <c r="I133" s="160"/>
      <c r="J133" s="53"/>
    </row>
    <row r="134" spans="1:10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</row>
    <row r="135" spans="1:10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1:10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25">
      <c r="F139" s="1"/>
    </row>
  </sheetData>
  <sheetProtection formatCells="0" formatColumns="0" formatRows="0" insertColumns="0" insertRows="0" insertHyperlinks="0" deleteColumns="0" deleteRows="0" sort="0" autoFilter="0" pivotTables="0"/>
  <protectedRanges>
    <protectedRange sqref="A111:G111" name="範圍1_1"/>
    <protectedRange sqref="A105:G110" name="範圍1_1_2_2"/>
  </protectedRanges>
  <mergeCells count="88">
    <mergeCell ref="A76:C76"/>
    <mergeCell ref="A75:C75"/>
    <mergeCell ref="A54:D54"/>
    <mergeCell ref="A55:B55"/>
    <mergeCell ref="A80:C80"/>
    <mergeCell ref="A77:C77"/>
    <mergeCell ref="A78:C78"/>
    <mergeCell ref="A79:C79"/>
    <mergeCell ref="A42:C42"/>
    <mergeCell ref="A38:C38"/>
    <mergeCell ref="A39:C39"/>
    <mergeCell ref="A40:C40"/>
    <mergeCell ref="A41:C41"/>
    <mergeCell ref="A43:C43"/>
    <mergeCell ref="A44:C44"/>
    <mergeCell ref="C52:D52"/>
    <mergeCell ref="A50:J50"/>
    <mergeCell ref="A51:J51"/>
    <mergeCell ref="G133:I133"/>
    <mergeCell ref="B117:D120"/>
    <mergeCell ref="A130:A131"/>
    <mergeCell ref="B130:D131"/>
    <mergeCell ref="F130:F131"/>
    <mergeCell ref="G130:I131"/>
    <mergeCell ref="G116:I117"/>
    <mergeCell ref="B133:D133"/>
    <mergeCell ref="B115:D115"/>
    <mergeCell ref="A123:C123"/>
    <mergeCell ref="A112:A113"/>
    <mergeCell ref="B112:D113"/>
    <mergeCell ref="G115:I115"/>
    <mergeCell ref="E9:E10"/>
    <mergeCell ref="J54:J56"/>
    <mergeCell ref="I55:I56"/>
    <mergeCell ref="H55:H56"/>
    <mergeCell ref="G55:G56"/>
    <mergeCell ref="F55:F56"/>
    <mergeCell ref="E55:E56"/>
    <mergeCell ref="F9:F10"/>
    <mergeCell ref="G9:G10"/>
    <mergeCell ref="H9:H10"/>
    <mergeCell ref="I9:I10"/>
    <mergeCell ref="J9:J10"/>
    <mergeCell ref="F52:I52"/>
    <mergeCell ref="A48:J48"/>
    <mergeCell ref="A49:J49"/>
    <mergeCell ref="A37:C37"/>
    <mergeCell ref="A8:D8"/>
    <mergeCell ref="A9:B9"/>
    <mergeCell ref="A29:C29"/>
    <mergeCell ref="A30:C30"/>
    <mergeCell ref="A36:C36"/>
    <mergeCell ref="A31:C31"/>
    <mergeCell ref="A33:C33"/>
    <mergeCell ref="A32:C32"/>
    <mergeCell ref="A34:C34"/>
    <mergeCell ref="A35:C35"/>
    <mergeCell ref="C5:D5"/>
    <mergeCell ref="F5:I5"/>
    <mergeCell ref="A1:J1"/>
    <mergeCell ref="A2:J2"/>
    <mergeCell ref="A3:J3"/>
    <mergeCell ref="A4:J4"/>
    <mergeCell ref="A82:C82"/>
    <mergeCell ref="A83:C83"/>
    <mergeCell ref="A81:C81"/>
    <mergeCell ref="A84:C84"/>
    <mergeCell ref="A85:C85"/>
    <mergeCell ref="A89:C89"/>
    <mergeCell ref="A90:C90"/>
    <mergeCell ref="A86:C86"/>
    <mergeCell ref="A87:C87"/>
    <mergeCell ref="A88:C88"/>
    <mergeCell ref="A92:B92"/>
    <mergeCell ref="A94:B94"/>
    <mergeCell ref="A95:B95"/>
    <mergeCell ref="A96:B97"/>
    <mergeCell ref="C96:C97"/>
    <mergeCell ref="A103:B103"/>
    <mergeCell ref="A104:J104"/>
    <mergeCell ref="A105:D105"/>
    <mergeCell ref="F112:F113"/>
    <mergeCell ref="G112:I113"/>
    <mergeCell ref="A106:D106"/>
    <mergeCell ref="A109:D109"/>
    <mergeCell ref="A110:D110"/>
    <mergeCell ref="A107:D107"/>
    <mergeCell ref="A108:E10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3" orientation="landscape" r:id="rId1"/>
  <rowBreaks count="2" manualBreakCount="2">
    <brk id="47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TANG, Suk Man</cp:lastModifiedBy>
  <cp:lastPrinted>2025-12-11T04:46:09Z</cp:lastPrinted>
  <dcterms:created xsi:type="dcterms:W3CDTF">2019-01-15T08:18:32Z</dcterms:created>
  <dcterms:modified xsi:type="dcterms:W3CDTF">2025-12-22T03:51:50Z</dcterms:modified>
</cp:coreProperties>
</file>