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ngkanasck\Desktop\6.7.2022\!!AE4\quarter stat\Quarterly Stat. 3-2025\Homepage\sc\"/>
    </mc:Choice>
  </mc:AlternateContent>
  <xr:revisionPtr revIDLastSave="0" documentId="13_ncr:1_{9B01A4F2-6F50-47ED-AE21-7EE4D4AC23B9}" xr6:coauthVersionLast="47" xr6:coauthVersionMax="47" xr10:uidLastSave="{00000000-0000-0000-0000-000000000000}"/>
  <bookViews>
    <workbookView xWindow="-120" yWindow="-120" windowWidth="29040" windowHeight="15840" tabRatio="911" xr2:uid="{00000000-000D-0000-FFFF-FFFF00000000}"/>
  </bookViews>
  <sheets>
    <sheet name="Self-Fin Homes 自負盈虧院舍" sheetId="2" r:id="rId1"/>
    <sheet name="Sub &amp; Contract Homes 津助及合約安老院舍" sheetId="3" r:id="rId2"/>
    <sheet name="Self-Fin Nursing Homes 自負盈虧護養院" sheetId="5" r:id="rId3"/>
  </sheets>
  <definedNames>
    <definedName name="_xlnm._FilterDatabase" localSheetId="0" hidden="1">'Self-Fin Homes 自負盈虧院舍'!$A$3:$N$40</definedName>
    <definedName name="_xlnm._FilterDatabase" localSheetId="2" hidden="1">'Self-Fin Nursing Homes 自負盈虧護養院'!$A$3:$N$4</definedName>
    <definedName name="_xlnm._FilterDatabase" localSheetId="1" hidden="1">'Sub &amp; Contract Homes 津助及合約安老院舍'!$A$3:$N$68</definedName>
    <definedName name="_xlnm.Print_Area" localSheetId="0">'Self-Fin Homes 自負盈虧院舍'!$A$1:$N$58</definedName>
    <definedName name="_xlnm.Print_Area" localSheetId="2">'Self-Fin Nursing Homes 自負盈虧護養院'!$A$1:$N$26</definedName>
    <definedName name="_xlnm.Print_Area" localSheetId="1">'Sub &amp; Contract Homes 津助及合約安老院舍'!$A$1:$N$87</definedName>
    <definedName name="_xlnm.Print_Titles" localSheetId="0">'Self-Fin Homes 自負盈虧院舍'!$3:$4</definedName>
    <definedName name="_xlnm.Print_Titles" localSheetId="2">'Self-Fin Nursing Homes 自負盈虧護養院'!$3:$4</definedName>
    <definedName name="_xlnm.Print_Titles" localSheetId="1">'Sub &amp; Contract Homes 津助及合約安老院舍'!$1:$4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8" i="3" l="1"/>
  <c r="L32" i="3"/>
  <c r="K47" i="3" l="1"/>
  <c r="J47" i="3"/>
  <c r="L47" i="3" l="1"/>
  <c r="L55" i="3"/>
  <c r="L54" i="3" l="1"/>
  <c r="L49" i="3" l="1"/>
  <c r="L50" i="3"/>
  <c r="L51" i="3"/>
  <c r="L52" i="3"/>
  <c r="L53" i="3"/>
  <c r="L45" i="3"/>
  <c r="L15" i="2" l="1"/>
  <c r="D8" i="5" l="1"/>
  <c r="L13" i="3" l="1"/>
  <c r="L12" i="3"/>
  <c r="L9" i="3"/>
  <c r="L46" i="3"/>
  <c r="L44" i="3"/>
  <c r="L43" i="3"/>
  <c r="L27" i="3"/>
  <c r="L6" i="3"/>
  <c r="L5" i="3"/>
  <c r="L7" i="5"/>
  <c r="K8" i="5"/>
  <c r="J8" i="5"/>
  <c r="H8" i="5"/>
  <c r="I8" i="5" l="1"/>
  <c r="L59" i="3" l="1"/>
  <c r="L66" i="3" l="1"/>
  <c r="L6" i="5"/>
  <c r="A6" i="5"/>
  <c r="A7" i="5" s="1"/>
  <c r="L5" i="5"/>
  <c r="K68" i="3"/>
  <c r="J68" i="3"/>
  <c r="I68" i="3"/>
  <c r="H68" i="3"/>
  <c r="D68" i="3"/>
  <c r="L67" i="3"/>
  <c r="L65" i="3"/>
  <c r="L64" i="3"/>
  <c r="L63" i="3"/>
  <c r="L62" i="3"/>
  <c r="L61" i="3"/>
  <c r="L60" i="3"/>
  <c r="L58" i="3"/>
  <c r="L57" i="3"/>
  <c r="L56" i="3"/>
  <c r="L42" i="3"/>
  <c r="L41" i="3"/>
  <c r="L40" i="3"/>
  <c r="L39" i="3"/>
  <c r="L38" i="3"/>
  <c r="L37" i="3"/>
  <c r="L36" i="3"/>
  <c r="L35" i="3"/>
  <c r="L34" i="3"/>
  <c r="L33" i="3"/>
  <c r="L31" i="3"/>
  <c r="L30" i="3"/>
  <c r="L29" i="3"/>
  <c r="L28" i="3"/>
  <c r="L26" i="3"/>
  <c r="L25" i="3"/>
  <c r="L24" i="3"/>
  <c r="L23" i="3"/>
  <c r="L22" i="3"/>
  <c r="L21" i="3"/>
  <c r="L18" i="3"/>
  <c r="L17" i="3"/>
  <c r="L16" i="3"/>
  <c r="L15" i="3"/>
  <c r="L14" i="3"/>
  <c r="L11" i="3"/>
  <c r="L10" i="3"/>
  <c r="L8" i="3"/>
  <c r="L5" i="2"/>
  <c r="A6" i="2"/>
  <c r="L6" i="2"/>
  <c r="L7" i="2"/>
  <c r="L8" i="2"/>
  <c r="L9" i="2"/>
  <c r="L10" i="2"/>
  <c r="L11" i="2"/>
  <c r="L12" i="2"/>
  <c r="L13" i="2"/>
  <c r="L14" i="2"/>
  <c r="L16" i="2"/>
  <c r="L17" i="2"/>
  <c r="L18" i="2"/>
  <c r="L19" i="2"/>
  <c r="L20" i="2"/>
  <c r="L21" i="2"/>
  <c r="L22" i="2"/>
  <c r="L23" i="2"/>
  <c r="L24" i="2"/>
  <c r="L25" i="2"/>
  <c r="L26" i="2"/>
  <c r="L27" i="2"/>
  <c r="L28" i="2"/>
  <c r="L29" i="2"/>
  <c r="L30" i="2"/>
  <c r="L31" i="2"/>
  <c r="L32" i="2"/>
  <c r="L33" i="2"/>
  <c r="L34" i="2"/>
  <c r="L35" i="2"/>
  <c r="L36" i="2"/>
  <c r="L37" i="2"/>
  <c r="L38" i="2"/>
  <c r="L39" i="2"/>
  <c r="D40" i="2"/>
  <c r="H40" i="2"/>
  <c r="I40" i="2"/>
  <c r="J40" i="2"/>
  <c r="K40" i="2"/>
  <c r="L8" i="5" l="1"/>
  <c r="L68" i="3"/>
  <c r="H42" i="2"/>
  <c r="J70" i="3"/>
  <c r="H10" i="5"/>
  <c r="D10" i="5"/>
  <c r="I42" i="2"/>
  <c r="K10" i="5"/>
  <c r="D70" i="3"/>
  <c r="D42" i="2"/>
  <c r="J10" i="5"/>
  <c r="L40" i="2"/>
  <c r="K42" i="2"/>
  <c r="I10" i="5"/>
  <c r="H70" i="3"/>
  <c r="J42" i="2"/>
  <c r="I70" i="3"/>
  <c r="K70" i="3"/>
  <c r="L42" i="2" l="1"/>
  <c r="L70" i="3"/>
  <c r="L1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TSANG, Ponly SY</author>
  </authors>
  <commentList>
    <comment ref="D24" authorId="0" shapeId="0" xr:uid="{00000000-0006-0000-0000-000001000000}">
      <text>
        <r>
          <rPr>
            <b/>
            <sz val="9"/>
            <color indexed="81"/>
            <rFont val="Tahoma"/>
            <family val="2"/>
          </rPr>
          <t>TSANG, Ponly SY:</t>
        </r>
        <r>
          <rPr>
            <sz val="9"/>
            <color indexed="81"/>
            <rFont val="Tahoma"/>
            <family val="2"/>
          </rPr>
          <t xml:space="preserve">
Previously known as Hong Kong Sheng Kung Hui Residential Care Home for the Elderly
</t>
        </r>
        <r>
          <rPr>
            <sz val="9"/>
            <color indexed="81"/>
            <rFont val="細明體"/>
            <family val="3"/>
            <charset val="136"/>
          </rPr>
          <t>香港聖公會長者之家</t>
        </r>
        <r>
          <rPr>
            <sz val="9"/>
            <color indexed="81"/>
            <rFont val="Tahoma"/>
            <family val="2"/>
          </rPr>
          <t xml:space="preserve">      
(until 31.10.2014)</t>
        </r>
      </text>
    </comment>
  </commentList>
</comments>
</file>

<file path=xl/sharedStrings.xml><?xml version="1.0" encoding="utf-8"?>
<sst xmlns="http://schemas.openxmlformats.org/spreadsheetml/2006/main" count="729" uniqueCount="341">
  <si>
    <t>[][]</t>
    <phoneticPr fontId="1" type="noConversion"/>
  </si>
  <si>
    <t>^^       This is the last available information provided by the concerned Residential Care Homes for the Elderly as at end of March 2016.  For updated fee-charging condition, please directly contact the individual home(s).</t>
    <phoneticPr fontId="1" type="noConversion"/>
  </si>
  <si>
    <t xml:space="preserve"> "Residential Aged Care Accreditation Scheme" is administered by "Hong Kong Association of Gerentology". For details of this accreditation scheme, please visit this website (www.hkag.org).</t>
    <phoneticPr fontId="1" type="noConversion"/>
  </si>
  <si>
    <t xml:space="preserve"> "Service Quality Management Certification Scheme - Elderly Services" is administered by "Hong Kong Quality Assurance Agency". For details of this accreditation scheme, please visit this website (www.hkqaa.org).</t>
    <phoneticPr fontId="1" type="noConversion"/>
  </si>
  <si>
    <t>3520 2133</t>
    <phoneticPr fontId="1" type="noConversion"/>
  </si>
  <si>
    <t>3520 2131</t>
    <phoneticPr fontId="1" type="noConversion"/>
  </si>
  <si>
    <r>
      <t xml:space="preserve"> #        The Home has decided to fade out from Nursing Home Place Purchase Scheme with cessation of new admission with effect from 1 April 2015 .  
</t>
    </r>
    <r>
      <rPr>
        <b/>
        <sz val="8"/>
        <rFont val="細明體"/>
        <family val="3"/>
        <charset val="136"/>
      </rPr>
      <t/>
    </r>
    <phoneticPr fontId="1" type="noConversion"/>
  </si>
  <si>
    <r>
      <t xml:space="preserve">M/F
</t>
    </r>
    <r>
      <rPr>
        <sz val="9"/>
        <color theme="1"/>
        <rFont val="細明體"/>
        <family val="3"/>
        <charset val="136"/>
      </rPr>
      <t>男</t>
    </r>
    <r>
      <rPr>
        <sz val="9"/>
        <color theme="1"/>
        <rFont val="Times New Roman"/>
        <family val="1"/>
      </rPr>
      <t>/</t>
    </r>
    <r>
      <rPr>
        <sz val="9"/>
        <color theme="1"/>
        <rFont val="細明體"/>
        <family val="3"/>
        <charset val="136"/>
      </rPr>
      <t>女</t>
    </r>
    <phoneticPr fontId="1" type="noConversion"/>
  </si>
  <si>
    <r>
      <t xml:space="preserve">Po Leung Kuk
</t>
    </r>
    <r>
      <rPr>
        <sz val="9"/>
        <color theme="1"/>
        <rFont val="Times New Roman"/>
        <family val="1"/>
        <charset val="136"/>
      </rPr>
      <t>保良局</t>
    </r>
  </si>
  <si>
    <r>
      <t xml:space="preserve">Miu Fat Buddhist Monastery
</t>
    </r>
    <r>
      <rPr>
        <sz val="9"/>
        <color theme="1"/>
        <rFont val="細明體"/>
        <family val="3"/>
        <charset val="136"/>
      </rPr>
      <t>妙法寺</t>
    </r>
    <phoneticPr fontId="3" type="noConversion"/>
  </si>
  <si>
    <r>
      <t xml:space="preserve">Sin Tin Toa Home for the Aged Limited
</t>
    </r>
    <r>
      <rPr>
        <sz val="9"/>
        <color theme="1"/>
        <rFont val="新細明體"/>
        <family val="1"/>
        <charset val="136"/>
      </rPr>
      <t>先天道安老院有限公司</t>
    </r>
    <phoneticPr fontId="1" type="noConversion"/>
  </si>
  <si>
    <r>
      <t xml:space="preserve">Buddhist/
Taoist/
Confucian
</t>
    </r>
    <r>
      <rPr>
        <sz val="9"/>
        <color theme="1"/>
        <rFont val="新細明體"/>
        <family val="1"/>
        <charset val="136"/>
      </rPr>
      <t>佛</t>
    </r>
    <r>
      <rPr>
        <sz val="9"/>
        <color theme="1"/>
        <rFont val="Times New Roman"/>
        <family val="1"/>
      </rPr>
      <t>/</t>
    </r>
    <r>
      <rPr>
        <sz val="9"/>
        <color theme="1"/>
        <rFont val="新細明體"/>
        <family val="1"/>
        <charset val="136"/>
      </rPr>
      <t>道</t>
    </r>
    <r>
      <rPr>
        <sz val="9"/>
        <color theme="1"/>
        <rFont val="Times New Roman"/>
        <family val="1"/>
      </rPr>
      <t>/</t>
    </r>
    <r>
      <rPr>
        <sz val="9"/>
        <color theme="1"/>
        <rFont val="新細明體"/>
        <family val="1"/>
        <charset val="136"/>
      </rPr>
      <t>孔</t>
    </r>
    <r>
      <rPr>
        <sz val="8"/>
        <rFont val="新細明體"/>
        <family val="1"/>
        <charset val="136"/>
      </rPr>
      <t/>
    </r>
    <phoneticPr fontId="1" type="noConversion"/>
  </si>
  <si>
    <r>
      <t xml:space="preserve">The Greenville Care Home
</t>
    </r>
    <r>
      <rPr>
        <sz val="9"/>
        <color theme="1"/>
        <rFont val="新細明體"/>
        <family val="1"/>
        <charset val="136"/>
      </rPr>
      <t xml:space="preserve">青怡居 </t>
    </r>
    <r>
      <rPr>
        <sz val="9"/>
        <color theme="1"/>
        <rFont val="Times New Roman"/>
        <family val="1"/>
      </rPr>
      <t>*</t>
    </r>
    <phoneticPr fontId="1" type="noConversion"/>
  </si>
  <si>
    <r>
      <t xml:space="preserve">Charmind Limited
</t>
    </r>
    <r>
      <rPr>
        <sz val="9"/>
        <color theme="1"/>
        <rFont val="細明體"/>
        <family val="3"/>
        <charset val="136"/>
      </rPr>
      <t>卓金有限公司</t>
    </r>
    <phoneticPr fontId="1" type="noConversion"/>
  </si>
  <si>
    <t>24439950 / 
24439520</t>
    <phoneticPr fontId="1" type="noConversion"/>
  </si>
  <si>
    <t>Vast Honour Limited</t>
  </si>
  <si>
    <t>Azure Elderly Care Limited 
蔚耆苑有限公司</t>
  </si>
  <si>
    <r>
      <t xml:space="preserve">Banyan Services Association 
</t>
    </r>
    <r>
      <rPr>
        <sz val="9"/>
        <color theme="1"/>
        <rFont val="細明體"/>
        <family val="3"/>
        <charset val="136"/>
      </rPr>
      <t>榕光社</t>
    </r>
    <phoneticPr fontId="1" type="noConversion"/>
  </si>
  <si>
    <r>
      <t xml:space="preserve">Tai Po 
</t>
    </r>
    <r>
      <rPr>
        <sz val="9"/>
        <color theme="1"/>
        <rFont val="新細明體"/>
        <family val="1"/>
        <charset val="136"/>
      </rPr>
      <t>大埔</t>
    </r>
    <phoneticPr fontId="1" type="noConversion"/>
  </si>
  <si>
    <r>
      <t xml:space="preserve">Ashine Elderly Care 
</t>
    </r>
    <r>
      <rPr>
        <sz val="9"/>
        <color theme="1"/>
        <rFont val="新細明體"/>
        <family val="1"/>
        <charset val="136"/>
      </rPr>
      <t>皪耆苑</t>
    </r>
    <r>
      <rPr>
        <sz val="9"/>
        <color theme="1"/>
        <rFont val="Times New Roman"/>
        <family val="1"/>
      </rPr>
      <t xml:space="preserve"> *</t>
    </r>
    <phoneticPr fontId="1" type="noConversion"/>
  </si>
  <si>
    <t>Vast Honour Limited</t>
    <phoneticPr fontId="1" type="noConversion"/>
  </si>
  <si>
    <t>List of Residential Care Homes for the Elderly Providing Non-subsidised Places for the Elderly (As at 31.3.2025) 
提供非资助安老服务宿位的院舍名单 (截至 31.3.2025)</t>
    <phoneticPr fontId="1" type="noConversion"/>
  </si>
  <si>
    <t>(I) List of Self-financing Homes providing Non-subsidised Places for Elders
     提供非资助安老服务宿位的自负盈亏院舍名单</t>
    <phoneticPr fontId="1" type="noConversion"/>
  </si>
  <si>
    <t xml:space="preserve">
S/N
编号
</t>
    <phoneticPr fontId="1" type="noConversion"/>
  </si>
  <si>
    <t>District
地区</t>
    <phoneticPr fontId="1" type="noConversion"/>
  </si>
  <si>
    <t>Agency
机构</t>
    <phoneticPr fontId="1" type="noConversion"/>
  </si>
  <si>
    <t>Name of Home
院舍名称</t>
    <phoneticPr fontId="1" type="noConversion"/>
  </si>
  <si>
    <t>Address
地址</t>
    <phoneticPr fontId="1" type="noConversion"/>
  </si>
  <si>
    <t>Tel
电话</t>
    <phoneticPr fontId="1" type="noConversion"/>
  </si>
  <si>
    <t>Fax
传真</t>
    <phoneticPr fontId="1" type="noConversion"/>
  </si>
  <si>
    <t>Type of Place ^^
宿位种类</t>
    <phoneticPr fontId="1" type="noConversion"/>
  </si>
  <si>
    <t>Total
总数</t>
    <phoneticPr fontId="1" type="noConversion"/>
  </si>
  <si>
    <t>Sex
性别</t>
    <phoneticPr fontId="1" type="noConversion"/>
  </si>
  <si>
    <t>Religion
宗教</t>
    <phoneticPr fontId="1" type="noConversion"/>
  </si>
  <si>
    <t>Hostel
长者
宿舍</t>
    <phoneticPr fontId="1" type="noConversion"/>
  </si>
  <si>
    <t>Home for the Aged  
安老院</t>
    <phoneticPr fontId="1" type="noConversion"/>
  </si>
  <si>
    <t>Care-and-Attention
护理
安老院</t>
    <phoneticPr fontId="1" type="noConversion"/>
  </si>
  <si>
    <t>Nursing Home
护养院</t>
    <phoneticPr fontId="1" type="noConversion"/>
  </si>
  <si>
    <t>Central/Western
中西区</t>
    <phoneticPr fontId="1" type="noConversion"/>
  </si>
  <si>
    <t>The Sisters of the Immaculate Heart of Mary
圣母洁心会</t>
    <phoneticPr fontId="1" type="noConversion"/>
  </si>
  <si>
    <t>Chee Sing Kok Social Centre of the Humanity Love
慈星阁仁爱服务中心</t>
    <phoneticPr fontId="1" type="noConversion"/>
  </si>
  <si>
    <t>404 Victoria Road, Mount Davis, Hong Kong
香港摩星岭域多利道404号</t>
    <phoneticPr fontId="1" type="noConversion"/>
  </si>
  <si>
    <t>F
女</t>
    <phoneticPr fontId="1" type="noConversion"/>
  </si>
  <si>
    <t>Catholic
天主教</t>
    <phoneticPr fontId="1" type="noConversion"/>
  </si>
  <si>
    <t>Wanchai
湾仔区</t>
    <phoneticPr fontId="1" type="noConversion"/>
  </si>
  <si>
    <t>St James' Settlement
圣雅各布福群会</t>
    <phoneticPr fontId="1" type="noConversion"/>
  </si>
  <si>
    <t>St James' Settlement True Light Home for the Aged
圣雅各布福群会真光护老之家</t>
    <phoneticPr fontId="1" type="noConversion"/>
  </si>
  <si>
    <t>2/F-9/F, 83 Kennedy Road, Wan Chai, Hong Kong
香港湾仔坚尼地道83号2字楼至9字楼</t>
    <phoneticPr fontId="1" type="noConversion"/>
  </si>
  <si>
    <t>M/F
男/女</t>
    <phoneticPr fontId="1" type="noConversion"/>
  </si>
  <si>
    <t>Christian
基督教</t>
    <phoneticPr fontId="1" type="noConversion"/>
  </si>
  <si>
    <t>Eastern
东区</t>
    <phoneticPr fontId="1" type="noConversion"/>
  </si>
  <si>
    <t>Hong Kong Housing Society
香港房屋协会</t>
    <phoneticPr fontId="1" type="noConversion"/>
  </si>
  <si>
    <t>Hong Kong Housing Society - The Tanner Hill Joyous Home
香港房屋协会 - 隽康颐庭</t>
    <phoneticPr fontId="1" type="noConversion"/>
  </si>
  <si>
    <t>3/F (portion), 6/F (portion) and 7/F to 9/F, Podium, The Tanner Hill, 8 Tanner Road, North Point, Hong Kong
香港北角丹拿道8号隽悦基座3楼（部分）、6楼（部分）及7至9楼</t>
    <phoneticPr fontId="1" type="noConversion"/>
  </si>
  <si>
    <t>Nil
无</t>
    <phoneticPr fontId="1" type="noConversion"/>
  </si>
  <si>
    <t>Southern
南区</t>
    <phoneticPr fontId="1" type="noConversion"/>
  </si>
  <si>
    <t>The Little Sisters of the Poor
安贫小姊妹会</t>
    <phoneticPr fontId="1" type="noConversion"/>
  </si>
  <si>
    <t>Little Sisters of the Poor St. Mary's Home for the Aged
安贫小姊妹会圣玛利安老院</t>
    <phoneticPr fontId="1" type="noConversion"/>
  </si>
  <si>
    <t>2 Welfare Road, Wong Chuk Hang, Aberdeen, Hong Kong
香港香港仔黄竹坑惠福道2号</t>
    <phoneticPr fontId="1" type="noConversion"/>
  </si>
  <si>
    <t>Tung Wah Group of Hospitals
东华三院</t>
    <phoneticPr fontId="1" type="noConversion"/>
  </si>
  <si>
    <t>TWGHs Jockey Club Blissful Villa
东华三院赛马会朗愉居</t>
    <phoneticPr fontId="1" type="noConversion"/>
  </si>
  <si>
    <t>Portion of G/F, 3/F,  Portion of 4/F and 5/F to Roof, TWGHs Jockey Club Sunshine Complex for the Elderly, 29 Nam Long Shan Road, Wong Chuk Hang, Hong Kong
香港黄竹坑南朗山道29号东华三院赛马会松朗安老综合中心地下部分、3楼、4楼部分及5楼至天台</t>
    <phoneticPr fontId="1" type="noConversion"/>
  </si>
  <si>
    <t>The Hong Kong Society for Rehabilitation 
香港复康会</t>
    <phoneticPr fontId="1" type="noConversion"/>
  </si>
  <si>
    <t>Tsang Shiu Tim Home for the Elderly
曾肇添护老院</t>
    <phoneticPr fontId="1" type="noConversion"/>
  </si>
  <si>
    <t>4/F – 6/F, 7 Sha Wan Drive, Pok Fu Lam, Hong Kong 
香港薄扶林沙湾径7号4-6字楼</t>
    <phoneticPr fontId="1" type="noConversion"/>
  </si>
  <si>
    <t>Kowloon City
九龙城区</t>
    <phoneticPr fontId="1" type="noConversion"/>
  </si>
  <si>
    <t>Asia Women's League Limited
亚洲妇女协进会有限公司</t>
    <phoneticPr fontId="1" type="noConversion"/>
  </si>
  <si>
    <t>Asia Women's League Limited 
Self-financing Home for the Elderly
亚洲妇女协进会颐养之家</t>
    <phoneticPr fontId="1" type="noConversion"/>
  </si>
  <si>
    <t>4/F &amp; 5/F, Ho Leung Kit Ting Building, 3 Hereford Road, Kowloon Tong, Kowloon
九龙九龙塘禧福道三号何梁洁庭大楼4字楼及5字楼</t>
    <phoneticPr fontId="1" type="noConversion"/>
  </si>
  <si>
    <t>The Hong Kong Lutheran Church - Hong Kong Synod Limited 
香港路德会有限公司</t>
    <phoneticPr fontId="1" type="noConversion"/>
  </si>
  <si>
    <t>The Jockey Club Lutheran Home for the Elderly 
路德会赛马会安老院</t>
    <phoneticPr fontId="1" type="noConversion"/>
  </si>
  <si>
    <t>Part of G/F, 6/F &amp;7/F, 89 Chung Hau Street, Ho Man Tin, Kowloon
九龙何文田忠孝街89号地下部分、6字楼及7字楼</t>
    <phoneticPr fontId="1" type="noConversion"/>
  </si>
  <si>
    <t>Yau Tsim Mong
油尖旺区</t>
    <phoneticPr fontId="1" type="noConversion"/>
  </si>
  <si>
    <t>Lord Grace Home for the Aged Company Limited 
九龙主恩堂敬老之家有限公司</t>
    <phoneticPr fontId="1" type="noConversion"/>
  </si>
  <si>
    <t>Portion of 1/F, Tai On House, 75-77 Tong Mi Road, Tai Kok Tsui, Kowloon 
九龙大角咀塘尾道75-77号大安楼二楼（部分）</t>
    <phoneticPr fontId="1" type="noConversion"/>
  </si>
  <si>
    <t>Wang Shin Limited
弘善有限公司</t>
    <phoneticPr fontId="1" type="noConversion"/>
  </si>
  <si>
    <t>Ngai Chi Elderly Home
毅慈康宁苑</t>
    <phoneticPr fontId="1" type="noConversion"/>
  </si>
  <si>
    <t>1/F to 3/F and Kitchen on 7/F, Shin Yat Tong Centre, 8-14 Mau Lam Street, Jordan, Kowloon
九龙佐敦茂林街8-14号善一堂中心1字楼至3字楼及7字楼厨房</t>
    <phoneticPr fontId="1" type="noConversion"/>
  </si>
  <si>
    <t>Banyan Services Association Home for the Elderly
榕光社护老之家</t>
    <phoneticPr fontId="1" type="noConversion"/>
  </si>
  <si>
    <t>Units A-D, 1/F, Right Time Building, 21-27 Playing Field Road, Mong Kok, Kowloon
九龙旺角运动场道21-27号运泰大厦1楼A-D室</t>
    <phoneticPr fontId="1" type="noConversion"/>
  </si>
  <si>
    <t>Shamshuipo
深水埗区</t>
    <phoneticPr fontId="1" type="noConversion"/>
  </si>
  <si>
    <t>The Sisters of the Immaculate Heart of Mary Pak Tin Elderly Home (Hong Tin)
圣母洁心会白田安老之家（康田）</t>
    <phoneticPr fontId="1" type="noConversion"/>
  </si>
  <si>
    <t>Lower Ground Level 2, Hong Tin House, Pak Tin Estate, Kowloon
九龙白田邨康田楼低层2楼</t>
    <phoneticPr fontId="1" type="noConversion"/>
  </si>
  <si>
    <t>Hong Kong Baptist Mr. &amp; Mrs. Au Shue Hung Rehabilitation and Healthcare Home Limited
香港浸信会区树洪伉俪康复护养院有限公司</t>
    <phoneticPr fontId="1" type="noConversion"/>
  </si>
  <si>
    <t>Hong Kong Baptist Mr. &amp; Mrs. Au Shue Hung Rehabilitation and Healthcare Home Limited
香港浸信会区树洪伉俪康复护养院有限公司±</t>
    <phoneticPr fontId="1" type="noConversion"/>
  </si>
  <si>
    <t>Parts of G/F, 1/F &amp; 3/F and whole floors of 4/F-8/F, 55, Cornwall Street, Kowloon Tong, Kowloon.
九龙九龙塘歌和老街55号地下部分、1字楼部分，3字楼部分及4至8字楼全层</t>
    <phoneticPr fontId="1" type="noConversion"/>
  </si>
  <si>
    <t>Wong Tai Sin
黄大仙区</t>
    <phoneticPr fontId="1" type="noConversion"/>
  </si>
  <si>
    <t>Chi Lin Nunnery
志莲净苑</t>
    <phoneticPr fontId="1" type="noConversion"/>
  </si>
  <si>
    <t>Chi Lin Nunnery Chi Lin Home for the Elderly
志莲净苑志莲私家护理安老院</t>
    <phoneticPr fontId="1" type="noConversion"/>
  </si>
  <si>
    <t>5/F to 6/F, 5 Chi Lin Drive, Diamond Hill, Kowloon
九龙钻石山志莲道5号5字楼至6字楼</t>
    <phoneticPr fontId="1" type="noConversion"/>
  </si>
  <si>
    <t>Buddhist
佛教</t>
    <phoneticPr fontId="1" type="noConversion"/>
  </si>
  <si>
    <t>Sai Kung
西贡区</t>
    <phoneticPr fontId="1" type="noConversion"/>
  </si>
  <si>
    <t>Cham Shan Monastery Limited
湛山寺有限公司</t>
    <phoneticPr fontId="1" type="noConversion"/>
  </si>
  <si>
    <t>Tz'u Te Home for the Aged
湛山寺慈德安老院</t>
    <phoneticPr fontId="1" type="noConversion"/>
  </si>
  <si>
    <t>6 Lung Ha Wan Road, Clear Water Bay, Sai Kung, New Territories
新界西贡大坳门龙虾湾路6号</t>
    <phoneticPr fontId="1" type="noConversion"/>
  </si>
  <si>
    <t>Po Tang Home for the Aged of Cham Shan Monastery
湛山寺宝德护理安老院</t>
    <phoneticPr fontId="1" type="noConversion"/>
  </si>
  <si>
    <t>16 Lung Ha Wan Road, Clear Water Bay, New Territories
新界西贡清水湾龙虾湾路16号</t>
    <phoneticPr fontId="1" type="noConversion"/>
  </si>
  <si>
    <t>Haven of Hope Christian Service
基督教灵实协会</t>
    <phoneticPr fontId="1" type="noConversion"/>
  </si>
  <si>
    <t>Haven of Hope Woo Ping Care and Attention Home
灵实胡平颐养院</t>
    <phoneticPr fontId="1" type="noConversion"/>
  </si>
  <si>
    <t>G/F-4/F, 8 Pui Shing Lane, Tseung Kwan O, Kowloon
九龙将军澳培成里8号地下至4字楼</t>
    <phoneticPr fontId="1" type="noConversion"/>
  </si>
  <si>
    <t>Hong Kong Housing Society - Jolly Place Care Home
香港房屋协会－乐颐居安颐阁</t>
    <phoneticPr fontId="1" type="noConversion"/>
  </si>
  <si>
    <t>1/F, Jolly Place, 2 Pui Shing Lane, Tseung Kwan O, Kowloon
九龙将军澳培成里2号乐颐居1楼</t>
    <phoneticPr fontId="1" type="noConversion"/>
  </si>
  <si>
    <t>Kwun Tong
观塘区</t>
    <phoneticPr fontId="1" type="noConversion"/>
  </si>
  <si>
    <t>The Hong Kong Chinese Christian Churches Union
香港华人基督教联会</t>
    <phoneticPr fontId="1" type="noConversion"/>
  </si>
  <si>
    <t>The HKCCCU Kwong Yum Care Home (Integrated Aged Care Service) 
香港华人基督教联会广荫颐养院（综合安老服务）</t>
    <phoneticPr fontId="1" type="noConversion"/>
  </si>
  <si>
    <t>88 Kung Kok Road, Kwun Tong, Kowloon
九龙观塘功乐道88号</t>
    <phoneticPr fontId="1" type="noConversion"/>
  </si>
  <si>
    <t>Hong Kong Housing Society - Cheerful Court Care Home
香港房屋协会－彩颐居喜颐阁</t>
    <phoneticPr fontId="1" type="noConversion"/>
  </si>
  <si>
    <t>Basement 1 (portion) and 2/F, Cheerful Court, 55 Choi Ha Road, Ngau Tau Kok, Kowloon
九龙牛头角彩霞道55号彩颐居二楼及地库一楼（部分）</t>
    <phoneticPr fontId="1" type="noConversion"/>
  </si>
  <si>
    <t>Shatin
沙田区</t>
    <phoneticPr fontId="1" type="noConversion"/>
  </si>
  <si>
    <t>Sin Tin Toa Home for the Aged Limited 
先天道安老院有限公司</t>
    <phoneticPr fontId="1" type="noConversion"/>
  </si>
  <si>
    <t>169 Sheung Wo Che, Shatin, New Territories
新界沙田上禾輋169号</t>
    <phoneticPr fontId="1" type="noConversion"/>
  </si>
  <si>
    <t>Buddhist/
Confucian/
Taoist
儒/释/道教</t>
    <phoneticPr fontId="1" type="noConversion"/>
  </si>
  <si>
    <t>Buddhist Poh Yea Home for the Aged Limited
佛教般若安老院有限公司</t>
    <phoneticPr fontId="1" type="noConversion"/>
  </si>
  <si>
    <t>G/F of House A and House C, 297 Pai Tau Village, Sha Tin, New Territories (DD 193, LOT 528)
新界沙田排头村297号新界沙田排头村297号（第183约528地段）A座地下及C座地下</t>
    <phoneticPr fontId="1" type="noConversion"/>
  </si>
  <si>
    <t>PA Company Limited
耆智有限公司</t>
    <phoneticPr fontId="1" type="noConversion"/>
  </si>
  <si>
    <t>Jockey Club Centre for Positive Ageing
赛马会耆智园</t>
    <phoneticPr fontId="1" type="noConversion"/>
  </si>
  <si>
    <t>Block A, 1/F, Shatin Hospital Compound, 33 A Kung Kok Street, Ma On Shan, Sha Tin, New Territories
新界沙田马鞍山亚公角街33号沙田医院A座1字楼</t>
    <phoneticPr fontId="1" type="noConversion"/>
  </si>
  <si>
    <t>Hong Kong Sheng Kung Hui Welfare Council Limited
香港圣公会福利协会有限公司</t>
    <phoneticPr fontId="1" type="noConversion"/>
  </si>
  <si>
    <t>Hong Kong Sheng Kung Hui Mei Mao Keen Ying Home for the Senior Citizens
香港圣公会米毛剑英长者之家</t>
    <phoneticPr fontId="1" type="noConversion"/>
  </si>
  <si>
    <t>Parts of G/F &amp; 3/F and 4/F-6/F, 13A Yuen Chau Kok Road, Sha Tin, New Territories
新界沙田圆洲角路13号A地下（部分）、3楼（部分）及4至6楼</t>
    <phoneticPr fontId="1" type="noConversion"/>
  </si>
  <si>
    <t>North
北区</t>
    <phoneticPr fontId="1" type="noConversion"/>
  </si>
  <si>
    <t>Fung Kai Public School
凤溪公立学校</t>
    <phoneticPr fontId="1" type="noConversion"/>
  </si>
  <si>
    <t>Fung Kai Care and Attention Home for the Elderly - C &amp; A Section
凤溪护理安老院 - 护理部 ±</t>
    <phoneticPr fontId="1" type="noConversion"/>
  </si>
  <si>
    <t>4/F - 6/F, 22 Tin Ping Road　(F.S.S.T.L. 174), Sheung Shui, New Territories
新界上水天平路22号（粉岭上水地段第174号）4至6楼</t>
    <phoneticPr fontId="1" type="noConversion"/>
  </si>
  <si>
    <t>Little Sisters of the Poor 
St Joseph's Home for the Aged
安贫小姊妹会圣若瑟安老院</t>
    <phoneticPr fontId="1" type="noConversion"/>
  </si>
  <si>
    <t>18 Po Kin Road, Sheung Shui, New Territories
新界上水保健路18号</t>
    <phoneticPr fontId="1" type="noConversion"/>
  </si>
  <si>
    <t>Yuen Long
元朗区</t>
    <phoneticPr fontId="1" type="noConversion"/>
  </si>
  <si>
    <t>Assemblies of God Holy Light Church Limited
神召会圣光堂有限公司</t>
    <phoneticPr fontId="1" type="noConversion"/>
  </si>
  <si>
    <t>Assemblies of God Holy Light Church Aged Home
神召会圣光堂晚怡园安老院</t>
    <phoneticPr fontId="1" type="noConversion"/>
  </si>
  <si>
    <t>91 Sung Ching San Tsuen, Tai Tong Road, Yuen Long, New Territories
新界元朗大棠道崇正新村91号</t>
    <phoneticPr fontId="1" type="noConversion"/>
  </si>
  <si>
    <t>Chinese Christian Workers' Fellowship Limited
神召会华人同工联会有限公司</t>
    <phoneticPr fontId="1" type="noConversion"/>
  </si>
  <si>
    <t>Chinese Christian Workers' Fellowship Ltd. Wah Hei Elderly Home (Comet Mansion)
神召会华人同工联会基督教华禧（金马）护老院</t>
    <phoneticPr fontId="1" type="noConversion"/>
  </si>
  <si>
    <t>Shop 27 on G/F &amp; M/F, Comet Mansion, 45-67 Fung Cheung Road, Yuen Long, New Territories
新界元朗凤翔路45-67号金马大厦阁楼及地下27号铺</t>
    <phoneticPr fontId="1" type="noConversion"/>
  </si>
  <si>
    <t>Tuen Mun
屯门区</t>
    <phoneticPr fontId="1" type="noConversion"/>
  </si>
  <si>
    <t>Light and Love Home Limited
光爱中心有限公司</t>
    <phoneticPr fontId="1" type="noConversion"/>
  </si>
  <si>
    <t>Light and Love Home Limited - 
Light and Love Elderly Hostel
光爱中心有限公司 - 光爱敬老院</t>
    <phoneticPr fontId="1" type="noConversion"/>
  </si>
  <si>
    <t>Flats 2 to 11, G/F, Hing Yiu House, Tai Hing Estate, Tuen Mun, New Territories
新界屯门大兴邨兴耀楼地下2至11室</t>
    <phoneticPr fontId="1" type="noConversion"/>
  </si>
  <si>
    <t>The United Muslim Association of Hong Kong
香港穆斯林联会</t>
    <phoneticPr fontId="1" type="noConversion"/>
  </si>
  <si>
    <t>United Muslim Association of Hong Kong Haji Omar Ramju Sadick Care and Attention Home
香港穆斯林联会哈智林世德护老院</t>
    <phoneticPr fontId="1" type="noConversion"/>
  </si>
  <si>
    <t>G/F, High Block, Oi Yee House, Yau Oi Estate, Tuen Mun, New Territories
新界屯门友爱邨爱义楼高座地下</t>
    <phoneticPr fontId="1" type="noConversion"/>
  </si>
  <si>
    <t>Muslim
伊斯兰教</t>
    <phoneticPr fontId="1" type="noConversion"/>
  </si>
  <si>
    <t>Ching Leung Fat Yuen Ching Yan Siu Chok Limited
清凉法苑净恩小筑有限公司</t>
    <phoneticPr fontId="1" type="noConversion"/>
  </si>
  <si>
    <t>Ching Yan Elderly Home
净恩安老院</t>
    <phoneticPr fontId="1" type="noConversion"/>
  </si>
  <si>
    <t>Lot No. 1826A, DD 132, Tuen Mun, New Territories (also known as 21.5 Milestones, Castle Peak Road, Tuen Mun) 
新界屯门丈量约份第132约1826地段
（亦称屯门青山公路21咪半）</t>
    <phoneticPr fontId="1" type="noConversion"/>
  </si>
  <si>
    <t>Hong Kong Old Age Nursing Association Limited
香港长者护理协会</t>
    <phoneticPr fontId="1" type="noConversion"/>
  </si>
  <si>
    <t>Fu Tai Elderly Home
富泰护理安老院</t>
    <phoneticPr fontId="1" type="noConversion"/>
  </si>
  <si>
    <t>2/F - 4/F, Ancillary Facilites Block, Fu Tai Estate, Tuen Mun, New Territories
新界屯门富泰邨服务设施大楼2字楼至4字楼</t>
    <phoneticPr fontId="1" type="noConversion"/>
  </si>
  <si>
    <t>MFBM Elderly Home
妙法寺护老院 ±</t>
    <phoneticPr fontId="3" type="noConversion"/>
  </si>
  <si>
    <t>L1-L5, Dormitory Block, 18 Castle Peak Road, Lam Tei, Tuen Mun, New Territories 
新界屯门蓝地青山公路18号院舍座L1-L5</t>
    <phoneticPr fontId="3" type="noConversion"/>
  </si>
  <si>
    <t>Tsuen Wan
荃湾区</t>
    <phoneticPr fontId="1" type="noConversion"/>
  </si>
  <si>
    <t>Yan Chai Hospital 
仁济医院</t>
    <phoneticPr fontId="1" type="noConversion"/>
  </si>
  <si>
    <t>Yan Chai Hospital Jockey Club Care and Attention Home
仁济医院赛马会护理安老院</t>
    <phoneticPr fontId="1" type="noConversion"/>
  </si>
  <si>
    <t>2/F and 3/F, Yan Chai Hospital Multi-services Complex, No. 18 Yan Chai Street, Tsuen Wan, New Territories
新界荃湾仁济街18号仁济医院综合服务大楼2楼及3楼</t>
    <phoneticPr fontId="1" type="noConversion"/>
  </si>
  <si>
    <t>Kwai Tsing
葵青区</t>
    <phoneticPr fontId="1" type="noConversion"/>
  </si>
  <si>
    <t>ELCHK, Social Service Head Office 
基督教香港信义会社会服务总处</t>
    <phoneticPr fontId="1" type="noConversion"/>
  </si>
  <si>
    <t>ELCHK, Grace Court
基督教香港信义会恩颐居±</t>
    <phoneticPr fontId="1" type="noConversion"/>
  </si>
  <si>
    <t>2/F (North), 3/F, 4/F and 7/F (part), Fung Yat Social Service Complex, 364 Kwai Shing Circuit, Kwai Chung, New Territories
新界葵涌葵盛围364号冯镒社会服务大楼2楼（北座）、3楼、4楼及7楼（部分）</t>
    <phoneticPr fontId="1" type="noConversion"/>
  </si>
  <si>
    <t>No. of Homes 
院舍数目</t>
    <phoneticPr fontId="1" type="noConversion"/>
  </si>
  <si>
    <t>Total No. of Places
宿位小计</t>
    <phoneticPr fontId="1" type="noConversion"/>
  </si>
  <si>
    <t>Grand Total
院舍总数</t>
    <phoneticPr fontId="1" type="noConversion"/>
  </si>
  <si>
    <t>Grand Total
宿位总数</t>
    <phoneticPr fontId="1" type="noConversion"/>
  </si>
  <si>
    <t xml:space="preserve">±       
</t>
    <phoneticPr fontId="1" type="noConversion"/>
  </si>
  <si>
    <t xml:space="preserve">These are self-financing homes participating in the Nursing Home Place Purchase Scheme (NHPPS).  The subsidised nursing home places are created by phases with effect from December 2010.
 这些是参与「护养院宿位买位计划」的自负盈亏院舍。有关的资助护养院宿位由二零一零年十二月起分阶段投入服务。
</t>
    <phoneticPr fontId="1" type="noConversion"/>
  </si>
  <si>
    <t xml:space="preserve"> *</t>
    <phoneticPr fontId="1" type="noConversion"/>
  </si>
  <si>
    <t>These are contract homes.  Among the total number of non-subsidised places in each contract home, the ratio between care-and-attention places providing continuum of care and nursing places are planned ratio, of which the actual provision may be adjusted subject to the operation strategies of respective Operator of contract home.</t>
    <phoneticPr fontId="1" type="noConversion"/>
  </si>
  <si>
    <t>这些是合约安老院舍。在每所合约安老院舍的指定非资助宿位总数目中，提供持续照顾服务的非资助护理安老院宿位及非资助护养院宿位是计划比例，其实际供应情况可能会根据合约安老院舍经营者的营运策略而有所改变。</t>
    <phoneticPr fontId="1" type="noConversion"/>
  </si>
  <si>
    <t xml:space="preserve">            该院已决定淡出「护养院宿位买位计划」，并于2015年4月1日起停止接收新的入住个案。</t>
    <phoneticPr fontId="1" type="noConversion"/>
  </si>
  <si>
    <t xml:space="preserve">           这是由相关安老院舍提供截至2016年3月底的现存数据。如欲了解个别院舍的最新收费，请直接向该院舍查询。</t>
    <phoneticPr fontId="1" type="noConversion"/>
  </si>
  <si>
    <t>[]  The Home participates in the Service Quality Group (SQG) Scheme (2016-18).  To enhance the service quality of residential care homes for the elderly (RCHEs), members pay regular visits to RCHEs in the SQG Scheme to make observations and suggestions about their facilities and services.  Their views on the services are also gauged.
      该院舍参与「安老院舍服务质素小组」计划 (2016-18)。「安老院舍服务质素小组」计划透过小组成员定期探访安老院舍，对安老院舍的设施及服务作出观察及提出建议，并收集他们对有关服务的意见，以提升安老院舍的服务质素。</t>
    <phoneticPr fontId="1" type="noConversion"/>
  </si>
  <si>
    <t>[]</t>
    <phoneticPr fontId="1" type="noConversion"/>
  </si>
  <si>
    <t>The Home participates in the Service Quality Group (SQG) Scheme (2016-18).  To enhance the service quality of residential care homes for the elderly (RCHEs), members pay regular visits to RCHEs in the SQG Scheme to make observations and suggestions about their facilities and services.  Their views on the services are also gauged. 
 该院舍参与「安老院舍服务质素小组」计划 (2016-18)。「安老院舍服务质素小组」计划透过小组成员定期探访安老院舍，对安老院舍的设施及服务作出观察及提出建议，并收集他们对有关服务的意见，以提升安老院舍的服务质素。</t>
    <phoneticPr fontId="1" type="noConversion"/>
  </si>
  <si>
    <t>「香港安老院舍评审计划」的评审机构为「香港老年学会」。 有关此认证计划的详情，请浏览此网页 (www.hkag.org)。</t>
    <phoneticPr fontId="1" type="noConversion"/>
  </si>
  <si>
    <t>「安老服务管理认证计划」的评审机构为「香港质量保证局」。 有关此认证计划的详情，请浏览此网页 (www.hkqaa.org)。</t>
    <phoneticPr fontId="1" type="noConversion"/>
  </si>
  <si>
    <t>^^       Unless further update is provided by the concerned Residential Care Homes for the Elderly, this is the last available information as at end of 31 March 2025.</t>
    <phoneticPr fontId="1" type="noConversion"/>
  </si>
  <si>
    <t xml:space="preserve">            除非相关安老院舍作出更新，这是截至2025年3月31日的现存资料。</t>
    <phoneticPr fontId="1" type="noConversion"/>
  </si>
  <si>
    <t>(II) List of Subvented Homes and Contract Homes Providing Non-subsidised Places for Elders
      提供非资助安老服务宿位的津助院舍及合约院舍名单</t>
    <phoneticPr fontId="1" type="noConversion"/>
  </si>
  <si>
    <t>Caritas - Hong Kong
香港明爱</t>
    <phoneticPr fontId="1" type="noConversion"/>
  </si>
  <si>
    <t>Caritas Evergreen Home
明爱恩翠苑 *</t>
    <phoneticPr fontId="1" type="noConversion"/>
  </si>
  <si>
    <t>LG/F (Portion), 1/F &amp; 2/F, Sai Ying Pun Community Complex, 2 High Street, Sai Ying Pun, Hong Kong
香港西营盘高街2号西营盘小区综合大楼低层（部分）、1字楼及2字楼</t>
    <phoneticPr fontId="1" type="noConversion"/>
  </si>
  <si>
    <t>Po Leung Kuk
保良局</t>
    <phoneticPr fontId="1" type="noConversion"/>
  </si>
  <si>
    <t>Po Leung Kuk Sai Ying Pun Home for the Elderly cum Day Care Centre for the Elderly
保良局西营盘护老院暨长者日间护理中心 *</t>
    <phoneticPr fontId="1" type="noConversion"/>
  </si>
  <si>
    <t>Parts of G/F, 1/F, 2/F, 3/F and 5/F, 8 First Street, Sai Ying Pun, Hong Kong
香港西营盘第一街8号地下、1楼、2楼、3楼及5楼（各楼层部分）</t>
    <phoneticPr fontId="1" type="noConversion"/>
  </si>
  <si>
    <t>Po Leung Kuk Kwok Law Kwai Chun Home for the Elderly
保良局郭罗桂珍护老院 *</t>
    <phoneticPr fontId="1" type="noConversion"/>
  </si>
  <si>
    <t>G/F to 4/F and portion of roof, 28 Ko Shing Street, Sheung Wan, Hong Kong
香港上环高升街28号地下至4字楼及部份天台</t>
    <phoneticPr fontId="1" type="noConversion"/>
  </si>
  <si>
    <t>Islands
离岛</t>
    <phoneticPr fontId="1" type="noConversion"/>
  </si>
  <si>
    <t>Po Leung Kuk Tung Chung Home for the Elderly
保良局东涌护老院 *</t>
    <phoneticPr fontId="1" type="noConversion"/>
  </si>
  <si>
    <t>Portions of G/F to 2/F and 3/F to 5/F, Tung Chung Municipal Services Building, 39 Man Tung Road, Tung Chung, New Territories
新界东涌文东路39号东涌市政大楼地下至2字楼部份及3字楼至5字楼</t>
    <phoneticPr fontId="1" type="noConversion"/>
  </si>
  <si>
    <t>World Castle Limited
伟其有限公司</t>
    <phoneticPr fontId="1" type="noConversion"/>
  </si>
  <si>
    <t>Tung Chung Silverjoy
耆乐东涌 *</t>
    <phoneticPr fontId="1" type="noConversion"/>
  </si>
  <si>
    <t>G/F (portion), 1/F (portion) and 2/F (portion), Ying Fook House, Ying Tung Estate, 12 Ying Tung Road, Tung Chung, New Territories
新界东涌迎东路12号迎东邨迎福楼地下（部分）、一楼（部分）及二楼（部分）</t>
    <phoneticPr fontId="1" type="noConversion"/>
  </si>
  <si>
    <t>TWGHs Women's Welfare Club Western District, Hong Kong Residential Care Home for the Elderly
东华三院香港西区妇女福利会护养安老院 *</t>
    <phoneticPr fontId="1" type="noConversion"/>
  </si>
  <si>
    <t>No. 501, 5/F, Oi Sin House, Oi Tung Estate, Shau Kei Wan, Hong Kong
香港筲箕湾爱东邨爱善楼5字楼501室</t>
    <phoneticPr fontId="1" type="noConversion"/>
  </si>
  <si>
    <t>St. James' Settlement
圣雅各布福群会</t>
    <phoneticPr fontId="1" type="noConversion"/>
  </si>
  <si>
    <t>Scenic Resort (Nursing Home)
雅明湾畔护养院 *</t>
    <phoneticPr fontId="1" type="noConversion"/>
  </si>
  <si>
    <t>G/F (part) and 1/F - 4/F, Oi Po House, Oi Tung Estate, Shau Kei Wan, Hong Kong 
香港筲箕湾爱东邨爱宝楼地下（部分）及一字楼至四字楼</t>
    <phoneticPr fontId="1" type="noConversion"/>
  </si>
  <si>
    <t>Hong Kong Tuberculosis, Chest &amp; Heart Diseases Association
香港防痨心脏及胸病协会</t>
    <phoneticPr fontId="1" type="noConversion"/>
  </si>
  <si>
    <t>Freni Care and Attention Home
傅丽仪护理安老院</t>
    <phoneticPr fontId="1" type="noConversion"/>
  </si>
  <si>
    <t>1H, Shiu Fai Terrace, Wan Chai, Hong Kong
香港湾仔肇辉台1号H</t>
    <phoneticPr fontId="1" type="noConversion"/>
  </si>
  <si>
    <t>Po Leung Kuk Wan Chai Home for the Elderly cum Day Care Centre for the Elderly
保良局湾仔护老院暨长者日间护理中心 *</t>
    <phoneticPr fontId="1" type="noConversion"/>
  </si>
  <si>
    <t>Portions of Level 1.2 (below ground), G/F, M/F, 1/F and 5/F, and 2/F and 3/F, 7A Cross Street, Wan Chai, Hong Kong
香港湾仔交加街7 号A 水平1.2 层(部分)、地下（部分）、阁楼（部分）、一楼（部分）、二楼、三楼及五楼（部分）</t>
    <phoneticPr fontId="1" type="noConversion"/>
  </si>
  <si>
    <t>Neighbourhood Advice-Action Council (The)
邻舍辅导会</t>
    <phoneticPr fontId="1" type="noConversion"/>
  </si>
  <si>
    <t>Neighbourhood Advice-Action Council 
Shanghai Fraternity Association Care &amp; Attention Home for the Elderly (The)
邻舍辅导会上海总会护理安老院</t>
    <phoneticPr fontId="1" type="noConversion"/>
  </si>
  <si>
    <t>Part of Level 4 and part of Level 5 of Yan Man House, Homantin Estate and Ko Fai House, Kwun Fai Court, Ho Man Tin, Kowloon
九龙何文田邨欣文楼四楼（部分）及五楼（部分）及冠晖苑高晖阁四楼（部分）及五楼（部分）</t>
    <phoneticPr fontId="1" type="noConversion"/>
  </si>
  <si>
    <t>Po Leung Kuk Merry Court for the Senior
保良局壬午年耆乐居 *</t>
    <phoneticPr fontId="1" type="noConversion"/>
  </si>
  <si>
    <t>G/F and 1/F, Choi Man House and Yee Man House, Ho Man Tin Estate, Kowloon
九龙何文田邨釆文楼及绮文楼地下及一楼</t>
    <phoneticPr fontId="1" type="noConversion"/>
  </si>
  <si>
    <t>Salvation Army (The)
救世军</t>
    <phoneticPr fontId="1" type="noConversion"/>
  </si>
  <si>
    <t>Salvation Army Hoi Tai Residence for Senior Citizens (The)
救世军海泰长者之家</t>
    <phoneticPr fontId="1" type="noConversion"/>
  </si>
  <si>
    <t>2/F, Hoi Tai House, Hoi Fu Court, Hoi Ting Road, Mong Kok West, Kowloon
九龙旺角西海庭道海富苑海泰阁2字楼</t>
    <phoneticPr fontId="1" type="noConversion"/>
  </si>
  <si>
    <t>Hongtai Home for the Aged Limited
康泰护老院有限公司</t>
    <phoneticPr fontId="1" type="noConversion"/>
  </si>
  <si>
    <t>Home of Blessing
嘉裕丰盛 *</t>
    <phoneticPr fontId="1" type="noConversion"/>
  </si>
  <si>
    <t>2/F and 3/F, 1 Hoi Wang Road, South West Kowloon, Kowloon
九龙西南九龙海泓道1号2楼及3楼</t>
    <phoneticPr fontId="1" type="noConversion"/>
  </si>
  <si>
    <t>Po Leung Kuk Tai Kok Tsui Home for the Elderly cum Cherish Day Care Centre for the Elderly
保良局大角咀护老院暨耆顺长者日间护理中心 *</t>
    <phoneticPr fontId="1" type="noConversion"/>
  </si>
  <si>
    <t>3/F and 5/F, 9 Tai Kok Tsui Road, Kowloon
九龙大角咀道9号三楼及五楼</t>
    <phoneticPr fontId="1" type="noConversion"/>
  </si>
  <si>
    <t>TWGHs D&amp;M Wong Willow Lodge
东华三院黄氏伉俪翠柳颐庭 *</t>
    <phoneticPr fontId="1" type="noConversion"/>
  </si>
  <si>
    <t>Parts of G/F, 1/F, 2/F and 3/F, 18 Willow Street, Tai Kok Tsui, Kowloon
九龙大角咀柳树街18号地下（部份）、1楼（部份）、2楼（部份）及3楼（部份）</t>
    <phoneticPr fontId="1" type="noConversion"/>
  </si>
  <si>
    <t>ELCHK, Serene Court
基督教香港信义会恩海居 *</t>
    <phoneticPr fontId="1" type="noConversion"/>
  </si>
  <si>
    <t>G/F, UG/F and 1/F, 12 Hoi Fai Road, Kowloon 
九龙大角咀海辉道12号地下、高层地下、及1字楼</t>
    <phoneticPr fontId="1" type="noConversion"/>
  </si>
  <si>
    <t>Po Leung Kuk Eco-Home for the Senior cum Sunny Green Day Care Centre for the Senior
保良局癸未年乐颐居暨耆安长者日间护理中心 *</t>
    <phoneticPr fontId="1" type="noConversion"/>
  </si>
  <si>
    <t>Podium Level (part) &amp; Level 2, Fu Yun House, Fu Cheong Estate, Sham Shui Po, Kowloon
九龙深水埗富昌邨富润楼平台（部分）及二楼</t>
    <phoneticPr fontId="1" type="noConversion"/>
  </si>
  <si>
    <t>Yan Chai Hospital Lee Wai Siu Kee Elderly Home
仁济医院李卫少琦安老院 *</t>
    <phoneticPr fontId="1" type="noConversion"/>
  </si>
  <si>
    <t>G/F (portion), 1/F and 2/F, Un Kin House, Un Chau Estate, 303 Un Chau Street, Sham Shui Po, Kowloon
九龙深水埗元州街303号元州邨元健楼地下（部分）、1字楼及2字楼</t>
    <phoneticPr fontId="1" type="noConversion"/>
  </si>
  <si>
    <t>The Methodist Church, Hong Kong (The)
香港基督教循道卫理联合教会</t>
    <phoneticPr fontId="1" type="noConversion"/>
  </si>
  <si>
    <t>The Methodist Church, Hong Kong Yang Memorial Methodist Social Service Sham Shui Po Nursing Home cum Day Care Service (The)
香港基督教循道卫理联合教会循道卫理杨震社会服务处深水埗护养院暨日间护理服务 *</t>
    <phoneticPr fontId="1" type="noConversion"/>
  </si>
  <si>
    <t>2/F and 3/F, Ancillary Facilities Block, Shek Kip Mei Estate Phase 2, 100 Woh Chai Street, Sham Shui Po, Kowloon.
九龙深水埗窝仔街100号石硖尾邨二期服务设施大楼二楼及三楼</t>
    <phoneticPr fontId="1" type="noConversion"/>
  </si>
  <si>
    <t>TWGHs Pearl Lodge
东华三院湾玥颐庭 *</t>
    <phoneticPr fontId="1" type="noConversion"/>
  </si>
  <si>
    <t>Unit 302, 3/F &amp; Unit 401, 4/F, Ancillary Facilitaties Block, Cheung Sha Wan Estate, 391 Cheung Sha Wan Road, Kowloon
九龙长沙湾道391号长沙湾邨服务设施大楼3楼302室及4楼401室</t>
    <phoneticPr fontId="1" type="noConversion"/>
  </si>
  <si>
    <t>Wai Ying Investment Limited
维盈投资有限公司</t>
    <phoneticPr fontId="1" type="noConversion"/>
  </si>
  <si>
    <t xml:space="preserve">
Evergreen (Pratas Street) Nursing Home  
松悦园耆融护养院 *</t>
    <phoneticPr fontId="1" type="noConversion"/>
  </si>
  <si>
    <t>Portions of G/F and M/F, 1/F and 2/F, 195 Pratas Street, Cheung Sha Wan, Kowloon
九龙长沙湾东沙岛街195号地下部份、阁楼部份、1楼及2楼</t>
    <phoneticPr fontId="1" type="noConversion"/>
  </si>
  <si>
    <t>Ever Kind Asia Limited
永善亚洲有限公司</t>
    <phoneticPr fontId="1" type="noConversion"/>
  </si>
  <si>
    <t>Alpine Nursing Home
荟耆颐养院 *</t>
    <phoneticPr fontId="1" type="noConversion"/>
  </si>
  <si>
    <t>G/F (part), 1/F (part) &amp; 2/F (part), 502 Fuk Wing Street, Sham Shui Po, Kowloon
九龙深水埗福荣街502号地下（部分）、一楼（部分）及二楼（部分）</t>
    <phoneticPr fontId="1" type="noConversion"/>
  </si>
  <si>
    <t>Crawfield International Limited
嘉丰国际有限公司</t>
    <phoneticPr fontId="3" type="noConversion"/>
  </si>
  <si>
    <t>Ka Shui Garden Nursing Home For the Elderly 
嘉瑞园护养院 *</t>
    <phoneticPr fontId="3" type="noConversion"/>
  </si>
  <si>
    <t>G/F (portion), 3/F (portion) &amp; 4/F (portion), Hoi Tat Estate Ancillary Facilities Block, 38 Sham Mong Road, Kowloon
九龙深旺道38号海达邨服务设施大楼地下（部分）、3字楼（部分）及4字楼（部分）</t>
    <phoneticPr fontId="1" type="noConversion"/>
  </si>
  <si>
    <t>Evergreen (Tsz Ching) Nursing Home Cum Day Care Centre
松悦园耆逸护养院暨日间护理中心 *</t>
    <phoneticPr fontId="1" type="noConversion"/>
  </si>
  <si>
    <t>3/F and 4/F, Ancillary Facilities Block, Tsz Ching Estate, Wong Tai Sin, Kowloon
九龙黄大仙慈正邨服务设施大楼3字楼及4字楼</t>
    <phoneticPr fontId="1" type="noConversion"/>
  </si>
  <si>
    <t>E.T. Investment Limited
颐盈投资有限公司</t>
    <phoneticPr fontId="1" type="noConversion"/>
  </si>
  <si>
    <t>Oasis Nursing Home
紫云间沁怡护养院 *</t>
    <phoneticPr fontId="1" type="noConversion"/>
  </si>
  <si>
    <t>LG/2 (part), G/F (part), 1/F to 6/F and 7/F (part), Lok Foon House, Tsz Lok Estate, Tsz Wan Shan, Kowloon
九龙慈云山慈乐邨乐欢楼低层2字楼(部分)、地下(部分)、1字楼至6字楼及7字楼（部分)</t>
    <phoneticPr fontId="1" type="noConversion"/>
  </si>
  <si>
    <t>Hong Kong Sheng Kung Hui John Yuen Home for the Elderly 
香港圣公会阮维扬长者之家</t>
    <phoneticPr fontId="1" type="noConversion"/>
  </si>
  <si>
    <t>Portion of G/F, and 1/F, 2/F and 3/F, Hong Kong Sheng Kung Hui Tseung Kwan O Aged Care Complex, 101 Po Lam Road North, Tseung Kwan O, Kowloon
九龙将军澳宝琳北路101号香港圣公会将军澳安老服务大楼地下（部分）、1楼、2楼及3楼</t>
    <phoneticPr fontId="1" type="noConversion"/>
  </si>
  <si>
    <t>Helping Hand
伸手助人协会</t>
    <phoneticPr fontId="1" type="noConversion"/>
  </si>
  <si>
    <t>Helping Hand Father Sean Burke Care Home for the Elderly
伸手助人协会毕尚华神父护老颐养院</t>
    <phoneticPr fontId="1" type="noConversion"/>
  </si>
  <si>
    <t>Lot 1076 in DD 167 (also known as Nin Wah Road, Cheung Muk Tau North), Sai Kung, New Territories
新界西贡丈量约份第167约地段第1076号（亦称樟木头北年华路）</t>
    <phoneticPr fontId="1" type="noConversion"/>
  </si>
  <si>
    <t>Haven of Hope Ho Chung Elderly Home cum Day Care Centre for the Elderly
灵实蚝涌颐养院暨长者日间护理中心 *</t>
    <phoneticPr fontId="1" type="noConversion"/>
  </si>
  <si>
    <t>G/F (Portion), 1/F (Portion), 2/F (Portion) and 3/F (Portion), Ho Chung Welfare Facilities Block, No. 168 Hiram's Highway, Ho Chung, Sai Kung, New Territories
新界蚝涌西贡公路168号蚝涌福利设施大楼地下(部分)、一楼(部分)、二楼(部分)及三楼(部分)</t>
    <phoneticPr fontId="1" type="noConversion"/>
  </si>
  <si>
    <t>Altru Nursing Home
恩耆颐养院 *</t>
    <phoneticPr fontId="1" type="noConversion"/>
  </si>
  <si>
    <t>4/F, Ancillary Facilities Block, Sau Mau Ping Estate, Kwun Tong, Kowloon
九龙观塘秀茂坪邨服务设施大楼四楼</t>
    <phoneticPr fontId="1" type="noConversion"/>
  </si>
  <si>
    <t>Tsuen Wan Elderly Centre Limited
荃湾老人中心有限公司</t>
    <phoneticPr fontId="1" type="noConversion"/>
  </si>
  <si>
    <t>Ka Shui Garden Nursing Home for the Elderly (Tak Tin)
嘉瑞园护养院（德田）*</t>
    <phoneticPr fontId="1" type="noConversion"/>
  </si>
  <si>
    <t>4/F to 6/F, Tak Yan House, Tak Tin Estate, Lam Tin, Kowloon
九龙蓝田德田邨德欣楼四楼至六楼</t>
    <phoneticPr fontId="1" type="noConversion"/>
  </si>
  <si>
    <t>Yuen Yuen Institute (The)
圆玄学院</t>
    <phoneticPr fontId="1" type="noConversion"/>
  </si>
  <si>
    <t>Yuen Yuen Nursing Home cum Day Care Centre for the Elderly (Shun Lee Estate)
圆玄护养院暨长者日间护理中心（顺利邨） *</t>
    <phoneticPr fontId="1" type="noConversion"/>
  </si>
  <si>
    <t>Unit A on 2/F, 3/F and 4/F of Shun Lee Shopping Centre Phase II, Shun Lee Estate, Kowloon
九龙顺利邨顺利商场二期二楼A室及三至四楼</t>
    <phoneticPr fontId="1" type="noConversion"/>
  </si>
  <si>
    <t>Hong Kong Chinese Women's Club (The)
香港中国妇女会</t>
    <phoneticPr fontId="1" type="noConversion"/>
  </si>
  <si>
    <t>Hong Kong Chinese Women's Club Madam Wong Chan Sook Ying Memorial Care and Attention Home for the Aged (The)
香港中国妇女会黄陈淑英纪念护理安老院</t>
    <phoneticPr fontId="1" type="noConversion"/>
  </si>
  <si>
    <t>6 Pik Wan Road, Yau Tong, Kowloon
九龙油塘碧云道6号</t>
    <phoneticPr fontId="1" type="noConversion"/>
  </si>
  <si>
    <t>Hong Kong Buddhist Association (The)
香港佛教联合会</t>
    <phoneticPr fontId="1" type="noConversion"/>
  </si>
  <si>
    <t>Buddhist Sum Ma Shui Ying Care &amp; Attention Home for the Elderly
佛教沈马瑞英护理安老院</t>
    <phoneticPr fontId="1" type="noConversion"/>
  </si>
  <si>
    <t>8 Kung Lok Road, Kwun Tong, Kowloon
九龙观塘功乐道8号</t>
    <phoneticPr fontId="1" type="noConversion"/>
  </si>
  <si>
    <t>Evergreen (On Tai) Nursing Home Cum Day Care Centre
松悦园耆泰护养院暨日间护理中心 *</t>
    <phoneticPr fontId="1" type="noConversion"/>
  </si>
  <si>
    <t>1/F (portion) and 2/F (portion), On Tai Estate Ancillary Facilities Block, 23 On Sau Road, Kwun Tong, Kowloon
九龙观塘安秀道23号安泰邨服务设施大楼一楼（部分）及二楼（部分）</t>
    <phoneticPr fontId="1" type="noConversion"/>
  </si>
  <si>
    <t>Caritas Harold H.W. Lee Care and Attention Home 
明爱利孝和护理安老院</t>
    <phoneticPr fontId="1" type="noConversion"/>
  </si>
  <si>
    <t>17 Kong Pui Street, Shatin, New Territories
新界沙田岗背街17号</t>
    <phoneticPr fontId="1" type="noConversion"/>
  </si>
  <si>
    <t>Chinese Rhenish Church - Hong Kong Synod  (The)     
中华基督教礼贤会香港区会</t>
    <phoneticPr fontId="1" type="noConversion"/>
  </si>
  <si>
    <t>Chinese Rhenish Church Hong Kong Synod 
Wong Siu Ching Rhenish Home For The Elderly　(The) 
中华基督教礼贤会香港区会礼贤会王少清颐养院</t>
    <phoneticPr fontId="1" type="noConversion"/>
  </si>
  <si>
    <t>G/F &amp; 1/F, Green Heron House, Sha Kok Estate, Shatin, New Territories  
新界沙田沙角邨绿鹭楼地下（部分）及二楼</t>
    <phoneticPr fontId="1" type="noConversion"/>
  </si>
  <si>
    <t>TWGHs May Lodge cum Day Care Centre for the Elderly
东华三院名荟颐庭暨长者日间中心 *</t>
    <phoneticPr fontId="1" type="noConversion"/>
  </si>
  <si>
    <t>Carpark Floor (part) and Carpark Floor High Level, Tai Wai Social Service Building, 1 Mei Tin Road, Tai Wai, Sha Tin, New Territories  
新界沙田大围美田路１号大围社会服务大楼停车场层（部分）及停车场高层</t>
    <phoneticPr fontId="1" type="noConversion"/>
  </si>
  <si>
    <t>Care &amp; Services Company Limited 
嘉颐护理有限公司</t>
    <phoneticPr fontId="1" type="noConversion"/>
  </si>
  <si>
    <t>Grand Residence 
嘉颐荟 *</t>
    <phoneticPr fontId="1" type="noConversion"/>
  </si>
  <si>
    <t>LG/F (portion) and Unit 1 on L1/F, Ming Chuen House, Shui Chuen O Estate, Sha Tin, New Territories
新界沙田水泉澳邨明泉楼L1层1室及地下低层（部分）</t>
    <phoneticPr fontId="1" type="noConversion"/>
  </si>
  <si>
    <t>On Fuk Nursing Home Limited
安福护老院有限公司</t>
    <phoneticPr fontId="1" type="noConversion"/>
  </si>
  <si>
    <t>Sino Chun Yeung Nursing Home 
华创骏洋居 *</t>
    <phoneticPr fontId="1" type="noConversion"/>
  </si>
  <si>
    <t>101, 1/F, Chun Wu House, Chun Yeung Estate, Fotan, New Territories, Hong  Kong
香港新界火炭骏洋邨骏湖楼一楼101室</t>
    <phoneticPr fontId="1" type="noConversion"/>
  </si>
  <si>
    <t>Po Leung Kuk Shek Mun Home cum Day Care Centre for the Elderly
保良局硕门护老院暨长者日间护理中心 *</t>
    <phoneticPr fontId="1" type="noConversion"/>
  </si>
  <si>
    <t>G/F (portion), 1/F to 4/F, Shek Mun Estate Social Service Building, 18 On Muk Street, Shatin, New Territories
新界沙田石门安睦街18号硕门邨社会服务大楼地下（部分）及一至四楼</t>
    <phoneticPr fontId="1" type="noConversion"/>
  </si>
  <si>
    <t>Yan Chai Hospital Tai Po Fu Tip Elderly Home 
仁济医院大埔富蝶安老院 *</t>
    <phoneticPr fontId="1" type="noConversion"/>
  </si>
  <si>
    <t>2/F (Portion), 3/F and 4/F, Social Service Building, Fu Tip Estate, 11 Chung Nga Road, Tai Po, New Territories 
新界大埔颂雅路11号富蝶邨社会服务大楼二楼(部分)、三楼及四楼</t>
    <phoneticPr fontId="1" type="noConversion"/>
  </si>
  <si>
    <t>Lucky Stable Limited
祥尊有限公司</t>
    <phoneticPr fontId="1" type="noConversion"/>
  </si>
  <si>
    <t>Park Prime . Po Shek Wu
柏悦年华．宝石湖 *</t>
    <phoneticPr fontId="1" type="noConversion"/>
  </si>
  <si>
    <t>Unit No. 1, 3/F-4/F, Po Shek Wu Estate Ancillary Facilities Block, 23 Choi Yuen Roard, Sheung Shui, New Territories
新界上水彩园路23号宝石湖邨服务设施大楼三楼至四楼一号舗</t>
    <phoneticPr fontId="1" type="noConversion"/>
  </si>
  <si>
    <t>On Fuk Nursing Home Limited 
安福护老院有限公司</t>
    <phoneticPr fontId="1" type="noConversion"/>
  </si>
  <si>
    <t>Sino Kwu Tung Nursing Home cum Day Care Centre
华创古洞护养院暨日间中心 *</t>
    <phoneticPr fontId="1" type="noConversion"/>
  </si>
  <si>
    <t>1/F (Portion) including flat roof, Kwu Tung North Multi-welfare Services Complex, 6 Pak Sau Road, North, New Territories
新界北区柏寿路6号古洞北福利服务综合大楼1楼（部分）包括平台</t>
    <phoneticPr fontId="1" type="noConversion"/>
  </si>
  <si>
    <t>Senior Care Limited 
善颐护老</t>
    <phoneticPr fontId="1" type="noConversion"/>
  </si>
  <si>
    <t>Senior Care Amity
善颐心荟 *</t>
    <phoneticPr fontId="1" type="noConversion"/>
  </si>
  <si>
    <t>2/F (Portion), Kwu Tung North Multi-welfare Services Complex, 6 Pak Sau Road, North, New Territories
新界北区柏寿路6号古洞北福利服务综合大楼2楼（部分）</t>
    <phoneticPr fontId="1" type="noConversion"/>
  </si>
  <si>
    <t>Great Honour Home for Elderly Limited 
恩荣护老有限公司</t>
    <phoneticPr fontId="1" type="noConversion"/>
  </si>
  <si>
    <t>Joyous Garden
聚柏园 *</t>
    <phoneticPr fontId="1" type="noConversion"/>
  </si>
  <si>
    <t>3/F (Portion), Kwu Tung North Multi-welfare Services Complex, 6 Pak Sau Road, North, New Territories
新界北区柏寿路6号古洞北福利服务综合大楼3楼（部分）</t>
    <phoneticPr fontId="1" type="noConversion"/>
  </si>
  <si>
    <t>Gericare Centre Limited  
保德护老中心有限公司</t>
    <phoneticPr fontId="1" type="noConversion"/>
  </si>
  <si>
    <t>Pine Care Jade Maison 
松龄翠轩 *</t>
    <phoneticPr fontId="1" type="noConversion"/>
  </si>
  <si>
    <t>4/F (Portion), Kwu Tung North Multi-welfare Services Complex, 6 Pak Sau Road, North, New Territories
新界北区柏寿路6号古洞北福利服务综合大楼4楼（部分）</t>
    <phoneticPr fontId="1" type="noConversion"/>
  </si>
  <si>
    <t>Joyful Garden 
睿柏园 *</t>
    <phoneticPr fontId="1" type="noConversion"/>
  </si>
  <si>
    <t>5/F (Portion), Kwu Tung North Multi-welfare Services Complex, 6 Pak Sau Road, North, New Territories
新界北区柏寿路6号古洞北福利服务综合大楼5楼（部分）</t>
    <phoneticPr fontId="1" type="noConversion"/>
  </si>
  <si>
    <t>6/F (Portion), Kwu Tung North Multi-welfare Services Complex, 6 Pak Sau Road, North, New Territories
新界北区柏寿路6号古洞北福利服务综合大楼6楼（部分）</t>
    <phoneticPr fontId="1" type="noConversion"/>
  </si>
  <si>
    <t>Comfort Elderly Home Limited 
温馨护老中心有限公司</t>
    <phoneticPr fontId="1" type="noConversion"/>
  </si>
  <si>
    <t>Comfort Home For the Elderly 
温馨长者之家 *</t>
    <phoneticPr fontId="1" type="noConversion"/>
  </si>
  <si>
    <t>7/F (Portion), Kwu Tung North Multi-welfare Services Complex, 6 Pak Sau Road, North, New Territories
新界北区柏寿路6号古洞北福利服务综合大楼7楼（部分）</t>
    <phoneticPr fontId="1" type="noConversion"/>
  </si>
  <si>
    <t>Heung Hoi Ching Kok Lin Association
香海正觉莲社</t>
    <phoneticPr fontId="1" type="noConversion"/>
  </si>
  <si>
    <t>Heung Hoi Ching Kok Lin Association 
Buddhist Li Chong Yuet Ming Nursing Home for the Elderly
香海正觉莲社主办佛教李庄月明护养院</t>
    <phoneticPr fontId="1" type="noConversion"/>
  </si>
  <si>
    <t>5 Po Ping Road, Sheung Shui, New Territories
新界上水保平路5号</t>
    <phoneticPr fontId="1" type="noConversion"/>
  </si>
  <si>
    <t>Graceful Garden
瑞柏园 *</t>
    <phoneticPr fontId="1" type="noConversion"/>
  </si>
  <si>
    <t>2/F (Portion), 3/F (Portion) and 4/F (Portion), Queens Hill Community Complex, 6 Lung Chun Road, Fanling, New Territories
新界粉岭龙峻路6号皇后山小区综合大楼二楼（部分）、三楼（部分）及四楼（部分）</t>
    <phoneticPr fontId="1" type="noConversion"/>
  </si>
  <si>
    <t>Pok Oi Hospital
博爱医院</t>
    <phoneticPr fontId="1" type="noConversion"/>
  </si>
  <si>
    <t>Pok Oi Hospital Jockey Club Care and Attention Home 
博爱医院赛马会护理安老院</t>
    <phoneticPr fontId="1" type="noConversion"/>
  </si>
  <si>
    <t>Lot 1392 and Lot 837 R.P. in D.D. 115, Au Tau, Yuen Long, New Territories
新界元朗坳头第115约第1392地段及837余地段</t>
    <phoneticPr fontId="1" type="noConversion"/>
  </si>
  <si>
    <t>Pok Oi Hospital Centenary Chan See Memorial Nursing Home cum Day Care Centre
博爱医院百周年陈是纪念护养院暨日间中心 *</t>
    <phoneticPr fontId="1" type="noConversion"/>
  </si>
  <si>
    <t>2/F to 4F, 10 Kwong Yip Street, Yuen Long, New Territories
新界元朗扩业街10号二楼至四楼</t>
    <phoneticPr fontId="1" type="noConversion"/>
  </si>
  <si>
    <t>Po Leung Kuk Tin Yan Home for the Elderly cum Green Joy Day Care Centre for the Elderly
保良局天恩护老院暨耆昌长者日间护理中心*</t>
    <phoneticPr fontId="1" type="noConversion"/>
  </si>
  <si>
    <t>3/F and 4/F, Ancillary Facilities Block, Tin Yan Estate, Tin Shui Wai, New Territories
新界天水围天恩邨服务设施大楼三楼及四楼</t>
    <phoneticPr fontId="1" type="noConversion"/>
  </si>
  <si>
    <t>Hong Kong Baptist
Mr &amp; Mrs Au Shue Hung Rehabilitation and Healthcare Home Limited
香港浸信会区树洪伉俪
康复护养院有限公司</t>
    <phoneticPr fontId="1" type="noConversion"/>
  </si>
  <si>
    <t>B/F (portion), G/F (portion), 1/F (portion), 2/F (portion), 3/F (portion) and 5/F (portion), 2 Tsing Min Path, Tuen Mun, New Territories
新界屯门青棉径2号地库（部分）、地下（部分）、一楼（部分）、二楼（部份）、三楼（部分）及五楼（部分）</t>
    <phoneticPr fontId="1" type="noConversion"/>
  </si>
  <si>
    <t>Caritas Jockey Club Everbright Home
明爱赛马会恩晖苑</t>
    <phoneticPr fontId="1" type="noConversion"/>
  </si>
  <si>
    <t>G/F (portion), 1/F (portion), 4/F (portion) &amp; 5/F-7/F Caritas Jockey Club Tsuen Wan Social Service Building, 9 Shing Mun Road, Tsuen Wan, New Territories
新界荃湾城门道9号明爱赛马会荃湾服务楼地下（部分）、1字楼（部分）、4字楼（部分）及5字楼至7字楼</t>
    <phoneticPr fontId="1" type="noConversion"/>
  </si>
  <si>
    <t>Yuen Yuen Nursing Home cum Day Care Centre for the Elderly (Lei Muk Shue Estate) 
圆玄护养院暨长者日间护理中心(梨木树邨)  *</t>
    <phoneticPr fontId="1" type="noConversion"/>
  </si>
  <si>
    <t xml:space="preserve">1/F-3/F, Hong Shue House, Lei Muk Shue Estate, Tsuen Wan, New Territories
新界荃湾梨木树邨康树楼1至3字楼
</t>
    <phoneticPr fontId="1" type="noConversion"/>
  </si>
  <si>
    <t>Olive Nursing Home cum Day Care Unit for the Elderly
紫云间隽逸护养院暨长者日间护理单位 *</t>
    <phoneticPr fontId="1" type="noConversion"/>
  </si>
  <si>
    <t xml:space="preserve">
G/F and 2/F (portion), 48 Wing Shun Street, Tsuen Wan, New Territories
新界荃湾永顺街48号地下及2楼（部分）
</t>
    <phoneticPr fontId="1" type="noConversion"/>
  </si>
  <si>
    <t>Sze Tian Rhenish Home for the Elderly 
礼贤会诗田颐养院</t>
    <phoneticPr fontId="1" type="noConversion"/>
  </si>
  <si>
    <t>5/F, Block 5, Kwai Shing West Estate, Kwai Chung, New Territories
新界葵涌葵盛西邨5座5字楼</t>
    <phoneticPr fontId="1" type="noConversion"/>
  </si>
  <si>
    <t>Po Leung Kuk Comfort Court for the Senior cum
Evergreen Day Care Centre for the Elderly
保良局乐安居暨耆盛长者日间护理中心  *</t>
    <phoneticPr fontId="1" type="noConversion"/>
  </si>
  <si>
    <t>G/F (part) and 2/F (part) to 7/F, Shing Wo House, Kwai Shing East Estate, Kwai Chung, New Territories
新界葵涌葵盛东邨盛和楼地下（部分）及二楼（部分）至七楼</t>
    <phoneticPr fontId="1" type="noConversion"/>
  </si>
  <si>
    <t>Evergreen Nursing Home cum Day Care Centre
松悦园耆欣护养院暨日间护理中心  *</t>
    <phoneticPr fontId="1" type="noConversion"/>
  </si>
  <si>
    <t>LG/F (part), G/F (part), 1/F - 3/F, Lai Shek House, Shek Yam Estate, Kwai Chung, New Territories
新界葵涌石荫邨礼石楼低层地下（部分）、地下（部分）及一楼至三楼</t>
    <phoneticPr fontId="1" type="noConversion"/>
  </si>
  <si>
    <t>Evergreen (Kwai Chung Estate) Nursing Home 
松悦园耆和护养院 *</t>
    <phoneticPr fontId="1" type="noConversion"/>
  </si>
  <si>
    <t>Unit 2 Podium Level 3, Kwai Chung Shopping Centre, Kwai Chung Estate, New Territories
新界葵涌邨葵涌商场第三层平台2号</t>
    <phoneticPr fontId="1" type="noConversion"/>
  </si>
  <si>
    <t>Aura Nursing Home cum Day Care Centre
耀耆颐养院暨日间中心 *</t>
    <phoneticPr fontId="1" type="noConversion"/>
  </si>
  <si>
    <t>G/F (portion) and Room 103, Podium 1/F, Kwai Tsui Estate, Kwai Chung, New Territories
新界葵涌葵翠邨地下（部分）及平台一层103室</t>
    <phoneticPr fontId="1" type="noConversion"/>
  </si>
  <si>
    <t>List of Residential Care Homes for the Elderly Providing Non-subsidised Places for the Elderly (As at 31.3.2025) 
提供非资助安老服务宿位的院舍名单(截至 31.3.2025)</t>
    <phoneticPr fontId="1" type="noConversion"/>
  </si>
  <si>
    <t>(III) List of Self-financing Nursing Homes Purely under the Registration Regime Administered by the Department of Health
        在卫生署注册的自负盈亏护养院名单</t>
    <phoneticPr fontId="1" type="noConversion"/>
  </si>
  <si>
    <t>The Hong Kong Anti-Cancer Society
香港防癌会</t>
    <phoneticPr fontId="1" type="noConversion"/>
  </si>
  <si>
    <t>The Hong Kong Anti-Cancer Society Jockey Club Cancer Rehabilitation Centre
香港防癌会赛马会癌症康复中心</t>
    <phoneticPr fontId="1" type="noConversion"/>
  </si>
  <si>
    <t>30 Nam Long Shan Road, Wong Chuk Hang, Hong Kong
香港黄竹坑南朗山道30号</t>
    <phoneticPr fontId="1" type="noConversion"/>
  </si>
  <si>
    <t>Haven of Hope Sister Annie Skau Holistic Care Centre
灵实司务道宁养院± #</t>
    <phoneticPr fontId="1" type="noConversion"/>
  </si>
  <si>
    <t>19-21 Haven of Hope Road, Tseung Kwan O, Kowloon
九龙将军澳灵实路19-21号</t>
    <phoneticPr fontId="1" type="noConversion"/>
  </si>
  <si>
    <t>The Society for the Promotion of Hospice Care
善宁会</t>
    <phoneticPr fontId="1" type="noConversion"/>
  </si>
  <si>
    <t>Jockey Club Home for Hospice
赛马会善宁之家</t>
    <phoneticPr fontId="1" type="noConversion"/>
  </si>
  <si>
    <t>18 A Kung Kok Shan Rd, Shatin, New Territories
新界沙田亚公角山路18号</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</si>
</sst>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_-&quot;$&quot;* #,##0.00_-;\-&quot;$&quot;* #,##0.00_-;_-&quot;$&quot;* &quot;-&quot;??_-;_-@_-"/>
    <numFmt numFmtId="178" formatCode="d/m/yyyy;@"/>
  </numFmts>
  <fonts count="26" x14ac:knownFonts="1">
    <font>
      <sz val="10"/>
      <name val="Arial"/>
      <family val="2"/>
    </font>
    <font>
      <sz val="9"/>
      <name val="細明體"/>
      <family val="3"/>
      <charset val="136"/>
    </font>
    <font>
      <sz val="8"/>
      <name val="新細明體"/>
      <family val="1"/>
      <charset val="136"/>
    </font>
    <font>
      <sz val="9"/>
      <name val="新細明體"/>
      <family val="1"/>
      <charset val="136"/>
    </font>
    <font>
      <sz val="9"/>
      <color indexed="81"/>
      <name val="Tahoma"/>
      <family val="2"/>
    </font>
    <font>
      <b/>
      <sz val="9"/>
      <color indexed="81"/>
      <name val="Tahoma"/>
      <family val="2"/>
    </font>
    <font>
      <sz val="9"/>
      <color indexed="81"/>
      <name val="細明體"/>
      <family val="3"/>
      <charset val="136"/>
    </font>
    <font>
      <b/>
      <sz val="8"/>
      <name val="細明體"/>
      <family val="3"/>
      <charset val="136"/>
    </font>
    <font>
      <sz val="10"/>
      <name val="Arial"/>
      <family val="2"/>
    </font>
    <font>
      <b/>
      <sz val="12"/>
      <color theme="1"/>
      <name val="Times New Roman"/>
      <family val="1"/>
    </font>
    <font>
      <sz val="9"/>
      <color theme="1"/>
      <name val="Times New Roman"/>
      <family val="1"/>
    </font>
    <font>
      <sz val="9"/>
      <color theme="1"/>
      <name val="Times New Roman"/>
      <family val="1"/>
      <charset val="136"/>
    </font>
    <font>
      <sz val="9"/>
      <color theme="1"/>
      <name val="新細明體"/>
      <family val="1"/>
      <charset val="136"/>
    </font>
    <font>
      <sz val="9"/>
      <color theme="1"/>
      <name val="細明體"/>
      <family val="3"/>
      <charset val="136"/>
    </font>
    <font>
      <b/>
      <sz val="9"/>
      <color theme="1"/>
      <name val="Times New Roman"/>
      <family val="1"/>
    </font>
    <font>
      <b/>
      <u/>
      <sz val="10"/>
      <color theme="1"/>
      <name val="Times New Roman"/>
      <family val="1"/>
    </font>
    <font>
      <sz val="10"/>
      <color theme="1"/>
      <name val="Times New Roman"/>
      <family val="1"/>
    </font>
    <font>
      <b/>
      <sz val="10"/>
      <color theme="1"/>
      <name val="Times New Roman"/>
      <family val="1"/>
    </font>
    <font>
      <sz val="7"/>
      <color theme="1"/>
      <name val="Times New Roman"/>
      <family val="1"/>
    </font>
    <font>
      <b/>
      <u/>
      <sz val="9"/>
      <color theme="1"/>
      <name val="Times New Roman"/>
      <family val="1"/>
    </font>
    <font>
      <sz val="8"/>
      <color theme="1"/>
      <name val="Times New Roman"/>
      <family val="1"/>
    </font>
    <font>
      <b/>
      <sz val="8"/>
      <color theme="1"/>
      <name val="Times New Roman"/>
      <family val="1"/>
    </font>
    <font>
      <b/>
      <sz val="8"/>
      <color theme="1"/>
      <name val="Wingdings"/>
      <charset val="2"/>
    </font>
    <font>
      <b/>
      <sz val="7"/>
      <color theme="1"/>
      <name val="Times New Roman"/>
      <family val="1"/>
    </font>
    <font>
      <b/>
      <sz val="8"/>
      <color theme="1"/>
      <name val="Arial"/>
      <family val="2"/>
    </font>
    <font>
      <u/>
      <sz val="9"/>
      <color theme="1"/>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dotted">
        <color indexed="22"/>
      </left>
      <right style="dotted">
        <color indexed="22"/>
      </right>
      <top style="dotted">
        <color indexed="22"/>
      </top>
      <bottom style="dotted">
        <color indexed="22"/>
      </bottom>
      <diagonal/>
    </border>
    <border>
      <left/>
      <right/>
      <top style="thin">
        <color indexed="64"/>
      </top>
      <bottom/>
      <diagonal/>
    </border>
    <border>
      <left style="dotted">
        <color indexed="22"/>
      </left>
      <right style="dotted">
        <color indexed="22"/>
      </right>
      <top/>
      <bottom style="dotted">
        <color indexed="22"/>
      </bottom>
      <diagonal/>
    </border>
    <border>
      <left style="dotted">
        <color indexed="22"/>
      </left>
      <right/>
      <top style="dotted">
        <color indexed="22"/>
      </top>
      <bottom style="dotted">
        <color indexed="22"/>
      </bottom>
      <diagonal/>
    </border>
    <border>
      <left/>
      <right/>
      <top/>
      <bottom style="thin">
        <color indexed="64"/>
      </bottom>
      <diagonal/>
    </border>
    <border>
      <left/>
      <right/>
      <top/>
      <bottom style="dotted">
        <color indexed="22"/>
      </bottom>
      <diagonal/>
    </border>
    <border>
      <left style="dotted">
        <color indexed="22"/>
      </left>
      <right style="dotted">
        <color indexed="22"/>
      </right>
      <top style="dotted">
        <color indexed="22"/>
      </top>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s>
  <cellStyleXfs count="2">
    <xf numFmtId="0" fontId="0" fillId="0" borderId="0"/>
    <xf numFmtId="177" fontId="8" fillId="0" borderId="0" applyNumberFormat="0" applyFill="0" applyBorder="0" applyAlignment="0" applyProtection="0"/>
  </cellStyleXfs>
  <cellXfs count="131">
    <xf numFmtId="0" fontId="0" fillId="0" borderId="0" xfId="0"/>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1" fillId="0" borderId="0" xfId="0" applyFont="1" applyFill="1" applyBorder="1" applyAlignment="1" applyProtection="1">
      <alignment horizontal="left" vertical="center" wrapText="1"/>
      <protection locked="0"/>
    </xf>
    <xf numFmtId="0" fontId="11" fillId="0" borderId="0" xfId="0" applyFont="1" applyFill="1" applyAlignment="1" applyProtection="1">
      <alignment horizontal="left" vertical="center" wrapText="1"/>
      <protection locked="0"/>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wrapText="1"/>
      <protection locked="0"/>
    </xf>
    <xf numFmtId="0" fontId="10" fillId="0" borderId="0" xfId="0" applyFont="1" applyFill="1" applyBorder="1" applyProtection="1">
      <protection locked="0"/>
    </xf>
    <xf numFmtId="0" fontId="10" fillId="0" borderId="0" xfId="0" applyFont="1" applyFill="1" applyProtection="1">
      <protection locked="0"/>
    </xf>
    <xf numFmtId="0" fontId="14"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pplyProtection="1">
      <alignment vertical="center" wrapText="1"/>
      <protection locked="0"/>
    </xf>
    <xf numFmtId="0" fontId="10" fillId="0" borderId="0" xfId="0" applyFont="1" applyFill="1" applyBorder="1" applyAlignment="1" applyProtection="1">
      <alignment horizontal="left" vertical="center" wrapText="1"/>
      <protection locked="0"/>
    </xf>
    <xf numFmtId="178" fontId="10" fillId="0" borderId="1" xfId="0" applyNumberFormat="1" applyFont="1" applyFill="1" applyBorder="1" applyAlignment="1">
      <alignment horizontal="center" vertical="center"/>
    </xf>
    <xf numFmtId="0" fontId="10" fillId="0"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center" vertical="center" wrapText="1" shrinkToFit="1"/>
      <protection locked="0"/>
    </xf>
    <xf numFmtId="0" fontId="13" fillId="0" borderId="1" xfId="0" applyFont="1" applyFill="1" applyBorder="1" applyAlignment="1" applyProtection="1">
      <alignment horizontal="center" vertical="center"/>
      <protection locked="0"/>
    </xf>
    <xf numFmtId="0" fontId="16" fillId="0" borderId="0" xfId="0" applyFont="1" applyFill="1" applyAlignment="1" applyProtection="1">
      <alignment horizontal="center"/>
      <protection locked="0"/>
    </xf>
    <xf numFmtId="0" fontId="17" fillId="0" borderId="0" xfId="0" applyFont="1" applyFill="1" applyAlignment="1" applyProtection="1">
      <alignment horizontal="left" vertical="center" wrapText="1"/>
      <protection locked="0"/>
    </xf>
    <xf numFmtId="176" fontId="15" fillId="0" borderId="0" xfId="0" applyNumberFormat="1" applyFont="1" applyFill="1" applyAlignment="1" applyProtection="1">
      <alignment horizontal="center" vertical="center"/>
      <protection locked="0"/>
    </xf>
    <xf numFmtId="0" fontId="15" fillId="0" borderId="0" xfId="0" applyFont="1" applyFill="1" applyAlignment="1">
      <alignment horizontal="center"/>
    </xf>
    <xf numFmtId="0" fontId="16" fillId="0" borderId="0" xfId="0" applyFont="1" applyFill="1" applyBorder="1" applyProtection="1">
      <protection locked="0"/>
    </xf>
    <xf numFmtId="0" fontId="10" fillId="0" borderId="0" xfId="0" applyFont="1" applyFill="1" applyAlignment="1" applyProtection="1">
      <alignment horizontal="center" vertical="center" wrapText="1"/>
      <protection locked="0"/>
    </xf>
    <xf numFmtId="178" fontId="10" fillId="0" borderId="4" xfId="0" applyNumberFormat="1" applyFont="1" applyFill="1" applyBorder="1" applyAlignment="1">
      <alignment horizontal="center" vertical="center"/>
    </xf>
    <xf numFmtId="0" fontId="10" fillId="0" borderId="4" xfId="0" applyFont="1" applyFill="1" applyBorder="1" applyAlignment="1">
      <alignment vertical="center" wrapText="1"/>
    </xf>
    <xf numFmtId="0" fontId="10" fillId="0" borderId="0" xfId="0" applyFont="1" applyFill="1" applyAlignment="1" applyProtection="1">
      <alignment horizontal="left" vertical="center" wrapText="1"/>
      <protection locked="0"/>
    </xf>
    <xf numFmtId="0" fontId="18" fillId="0" borderId="0" xfId="0" applyFont="1" applyFill="1" applyBorder="1" applyAlignment="1" applyProtection="1">
      <alignment vertical="center"/>
      <protection locked="0"/>
    </xf>
    <xf numFmtId="0" fontId="18" fillId="0" borderId="0" xfId="0" applyFont="1" applyFill="1" applyAlignment="1" applyProtection="1">
      <alignment vertical="center"/>
      <protection locked="0"/>
    </xf>
    <xf numFmtId="0" fontId="10" fillId="0" borderId="2" xfId="0" applyFont="1" applyFill="1" applyBorder="1" applyProtection="1">
      <protection locked="0"/>
    </xf>
    <xf numFmtId="0" fontId="19" fillId="0" borderId="0" xfId="0" applyFont="1" applyFill="1" applyBorder="1" applyProtection="1">
      <protection locked="0"/>
    </xf>
    <xf numFmtId="0" fontId="19" fillId="0" borderId="0" xfId="0" applyFont="1" applyFill="1" applyProtection="1">
      <protection locked="0"/>
    </xf>
    <xf numFmtId="0" fontId="16" fillId="0" borderId="0" xfId="0" applyFont="1" applyFill="1" applyProtection="1">
      <protection locked="0"/>
    </xf>
    <xf numFmtId="0" fontId="18" fillId="0" borderId="5" xfId="0" applyFont="1" applyFill="1" applyBorder="1" applyAlignment="1" applyProtection="1">
      <alignment horizontal="center"/>
      <protection locked="0"/>
    </xf>
    <xf numFmtId="0" fontId="20" fillId="0" borderId="5" xfId="0" applyFont="1" applyFill="1" applyBorder="1" applyProtection="1">
      <protection locked="0"/>
    </xf>
    <xf numFmtId="0" fontId="20" fillId="0" borderId="5" xfId="0" applyFont="1" applyFill="1" applyBorder="1" applyAlignment="1" applyProtection="1">
      <protection locked="0"/>
    </xf>
    <xf numFmtId="0" fontId="20" fillId="0" borderId="5"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7" fillId="0" borderId="5" xfId="0" applyFont="1" applyFill="1" applyBorder="1" applyAlignment="1" applyProtection="1">
      <alignment horizontal="center"/>
      <protection locked="0"/>
    </xf>
    <xf numFmtId="0" fontId="18" fillId="0" borderId="0" xfId="0" applyFont="1" applyFill="1" applyBorder="1" applyProtection="1">
      <protection locked="0"/>
    </xf>
    <xf numFmtId="0" fontId="18" fillId="0" borderId="1" xfId="0" applyFont="1" applyFill="1" applyBorder="1" applyProtection="1">
      <protection locked="0"/>
    </xf>
    <xf numFmtId="0" fontId="18" fillId="0" borderId="0" xfId="0" applyFont="1" applyFill="1" applyBorder="1" applyAlignment="1" applyProtection="1">
      <alignment horizontal="center"/>
      <protection locked="0"/>
    </xf>
    <xf numFmtId="0" fontId="20" fillId="0" borderId="0" xfId="0" applyFont="1" applyFill="1" applyBorder="1" applyProtection="1">
      <protection locked="0"/>
    </xf>
    <xf numFmtId="0" fontId="17" fillId="0" borderId="0" xfId="0" applyFont="1" applyFill="1" applyBorder="1" applyAlignment="1" applyProtection="1">
      <alignment wrapText="1"/>
      <protection locked="0"/>
    </xf>
    <xf numFmtId="0" fontId="20" fillId="0" borderId="0" xfId="0" applyFont="1" applyFill="1" applyBorder="1" applyAlignment="1" applyProtection="1">
      <protection locked="0"/>
    </xf>
    <xf numFmtId="176" fontId="15" fillId="0" borderId="0" xfId="0" applyNumberFormat="1"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vertical="center" wrapText="1"/>
      <protection locked="0"/>
    </xf>
    <xf numFmtId="0" fontId="21" fillId="0" borderId="0" xfId="0" applyFont="1" applyFill="1" applyBorder="1" applyAlignment="1" applyProtection="1">
      <alignment vertical="top" wrapText="1"/>
      <protection locked="0"/>
    </xf>
    <xf numFmtId="0" fontId="23" fillId="0" borderId="0" xfId="0" applyFont="1" applyFill="1" applyBorder="1" applyProtection="1">
      <protection locked="0"/>
    </xf>
    <xf numFmtId="0" fontId="21" fillId="0" borderId="0" xfId="0" applyFont="1" applyFill="1" applyBorder="1" applyAlignment="1" applyProtection="1">
      <alignment vertical="center"/>
      <protection locked="0"/>
    </xf>
    <xf numFmtId="0" fontId="21" fillId="0" borderId="0" xfId="0" applyFont="1" applyFill="1" applyBorder="1" applyAlignment="1" applyProtection="1">
      <protection locked="0"/>
    </xf>
    <xf numFmtId="0" fontId="21" fillId="0" borderId="0" xfId="0" applyFont="1" applyFill="1" applyBorder="1" applyAlignment="1" applyProtection="1">
      <alignment vertical="top"/>
      <protection locked="0"/>
    </xf>
    <xf numFmtId="0" fontId="21" fillId="0" borderId="0" xfId="0" applyFont="1" applyFill="1" applyAlignment="1">
      <alignment vertical="top"/>
    </xf>
    <xf numFmtId="0" fontId="21" fillId="0" borderId="0" xfId="0" applyFont="1" applyFill="1" applyAlignment="1">
      <alignment horizontal="left" vertical="top"/>
    </xf>
    <xf numFmtId="0" fontId="24" fillId="0" borderId="0" xfId="0" applyFont="1" applyFill="1" applyAlignment="1">
      <alignment horizontal="left" vertical="top"/>
    </xf>
    <xf numFmtId="0" fontId="18" fillId="0" borderId="0" xfId="0" applyFont="1" applyFill="1" applyProtection="1">
      <protection locked="0"/>
    </xf>
    <xf numFmtId="0" fontId="17" fillId="0" borderId="0" xfId="0" applyFont="1" applyFill="1" applyBorder="1" applyAlignment="1" applyProtection="1">
      <alignment horizontal="center"/>
      <protection locked="0"/>
    </xf>
    <xf numFmtId="0" fontId="20" fillId="0" borderId="1" xfId="0" applyFont="1" applyFill="1" applyBorder="1" applyAlignment="1" applyProtection="1">
      <alignment horizontal="center" vertical="center"/>
      <protection locked="0"/>
    </xf>
    <xf numFmtId="0" fontId="18" fillId="0" borderId="0" xfId="0" applyFont="1" applyFill="1" applyAlignment="1" applyProtection="1">
      <alignment horizontal="center"/>
      <protection locked="0"/>
    </xf>
    <xf numFmtId="0" fontId="20" fillId="0" borderId="0" xfId="0" applyFont="1" applyFill="1" applyProtection="1">
      <protection locked="0"/>
    </xf>
    <xf numFmtId="0" fontId="20" fillId="0" borderId="0" xfId="0" applyFont="1" applyFill="1" applyAlignment="1" applyProtection="1">
      <protection locked="0"/>
    </xf>
    <xf numFmtId="0" fontId="20" fillId="0" borderId="0" xfId="0" applyFont="1" applyFill="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17" fillId="0" borderId="0" xfId="0" applyFont="1" applyFill="1" applyAlignment="1" applyProtection="1">
      <alignment horizontal="center"/>
      <protection locked="0"/>
    </xf>
    <xf numFmtId="0" fontId="10" fillId="0" borderId="1" xfId="0" applyFont="1" applyFill="1" applyBorder="1" applyAlignment="1">
      <alignment vertical="center" wrapText="1" shrinkToFit="1"/>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vertical="center" wrapText="1"/>
      <protection locked="0"/>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protection locked="0"/>
    </xf>
    <xf numFmtId="0" fontId="10" fillId="0" borderId="1" xfId="0" applyFont="1" applyFill="1" applyBorder="1" applyAlignment="1" applyProtection="1">
      <alignment vertical="center" wrapText="1" shrinkToFit="1"/>
      <protection locked="0"/>
    </xf>
    <xf numFmtId="0" fontId="10" fillId="0" borderId="4" xfId="0" applyFont="1" applyFill="1" applyBorder="1" applyAlignment="1">
      <alignment horizontal="left" vertical="center" wrapText="1"/>
    </xf>
    <xf numFmtId="0" fontId="25" fillId="0" borderId="0" xfId="0" applyFont="1" applyFill="1" applyBorder="1" applyAlignment="1" applyProtection="1">
      <alignment vertical="center"/>
      <protection locked="0"/>
    </xf>
    <xf numFmtId="0" fontId="25" fillId="0" borderId="0" xfId="0" applyFont="1" applyFill="1" applyAlignment="1" applyProtection="1">
      <alignment vertical="center"/>
      <protection locked="0"/>
    </xf>
    <xf numFmtId="0" fontId="16" fillId="0" borderId="0" xfId="0" applyFont="1" applyFill="1" applyBorder="1" applyAlignment="1" applyProtection="1">
      <alignment horizontal="center"/>
      <protection locked="0"/>
    </xf>
    <xf numFmtId="0" fontId="17" fillId="0" borderId="0" xfId="0" applyFont="1" applyFill="1" applyBorder="1" applyAlignment="1" applyProtection="1">
      <alignment horizontal="left" vertical="center" wrapText="1"/>
      <protection locked="0"/>
    </xf>
    <xf numFmtId="0" fontId="16" fillId="0" borderId="3" xfId="0" applyFont="1" applyFill="1" applyBorder="1" applyProtection="1">
      <protection locked="0"/>
    </xf>
    <xf numFmtId="0" fontId="21" fillId="0" borderId="5" xfId="0" applyFont="1" applyFill="1" applyBorder="1" applyAlignment="1" applyProtection="1">
      <alignment horizontal="left" wrapText="1"/>
      <protection locked="0"/>
    </xf>
    <xf numFmtId="176" fontId="15" fillId="0" borderId="0" xfId="0" applyNumberFormat="1" applyFont="1" applyFill="1" applyBorder="1" applyAlignment="1" applyProtection="1">
      <alignment horizontal="center" vertical="center"/>
    </xf>
    <xf numFmtId="0" fontId="15" fillId="0" borderId="0" xfId="0" applyFont="1" applyFill="1" applyAlignment="1" applyProtection="1">
      <alignment horizontal="left" vertical="center"/>
      <protection locked="0"/>
    </xf>
    <xf numFmtId="0" fontId="14" fillId="0" borderId="1" xfId="0" applyFont="1" applyFill="1" applyBorder="1" applyAlignment="1">
      <alignment horizontal="center" vertical="center" wrapText="1"/>
    </xf>
    <xf numFmtId="0" fontId="15" fillId="0" borderId="0" xfId="0" applyFont="1" applyFill="1" applyBorder="1" applyAlignment="1" applyProtection="1">
      <alignment horizontal="left"/>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horizontal="left"/>
      <protection locked="0"/>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1" fillId="0" borderId="0" xfId="0" applyFont="1" applyFill="1" applyAlignment="1">
      <alignment horizontal="left" vertical="top"/>
    </xf>
    <xf numFmtId="0" fontId="20" fillId="0" borderId="7" xfId="0" applyFont="1" applyFill="1" applyBorder="1" applyAlignment="1" applyProtection="1">
      <alignment horizontal="center" vertical="center"/>
      <protection locked="0"/>
    </xf>
    <xf numFmtId="0" fontId="14" fillId="0" borderId="1" xfId="0" applyFont="1" applyFill="1" applyBorder="1" applyAlignment="1">
      <alignment horizontal="center" vertical="center" wrapText="1"/>
    </xf>
    <xf numFmtId="0" fontId="11" fillId="0" borderId="1" xfId="0" applyFont="1" applyFill="1" applyBorder="1" applyAlignment="1" applyProtection="1">
      <alignment vertical="center" wrapText="1"/>
      <protection locked="0"/>
    </xf>
    <xf numFmtId="0" fontId="14" fillId="0" borderId="1" xfId="0" applyFont="1" applyFill="1" applyBorder="1" applyAlignment="1" applyProtection="1">
      <alignment horizontal="center" vertical="center" wrapText="1"/>
    </xf>
    <xf numFmtId="0" fontId="13" fillId="0" borderId="0" xfId="0"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2" borderId="1"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7" fillId="0" borderId="0" xfId="0" applyFont="1" applyFill="1" applyBorder="1" applyAlignment="1" applyProtection="1">
      <alignment horizontal="right" vertical="center" wrapText="1"/>
      <protection locked="0"/>
    </xf>
    <xf numFmtId="0" fontId="17" fillId="0" borderId="0" xfId="0" applyFont="1" applyFill="1" applyBorder="1" applyAlignment="1" applyProtection="1">
      <alignment horizontal="right" vertical="center"/>
      <protection locked="0"/>
    </xf>
    <xf numFmtId="0" fontId="10" fillId="0" borderId="1" xfId="0" applyFont="1" applyFill="1" applyBorder="1" applyAlignment="1" applyProtection="1">
      <alignment horizontal="center" vertical="center" wrapText="1"/>
    </xf>
    <xf numFmtId="176" fontId="15" fillId="0" borderId="0" xfId="0" applyNumberFormat="1" applyFont="1" applyFill="1" applyAlignment="1" applyProtection="1">
      <alignment horizontal="center" vertical="center"/>
    </xf>
    <xf numFmtId="0" fontId="14"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xf>
    <xf numFmtId="0" fontId="15" fillId="0" borderId="0" xfId="0" applyFont="1" applyFill="1" applyAlignment="1" applyProtection="1">
      <alignment horizontal="left" vertical="center"/>
    </xf>
    <xf numFmtId="0" fontId="17" fillId="0" borderId="0" xfId="0" applyFont="1" applyFill="1" applyBorder="1" applyAlignment="1" applyProtection="1">
      <alignment horizontal="right" vertical="center" wrapText="1"/>
      <protection locked="0"/>
    </xf>
    <xf numFmtId="0" fontId="17" fillId="0" borderId="0" xfId="0" applyFont="1" applyFill="1" applyBorder="1" applyAlignment="1" applyProtection="1">
      <alignment horizontal="right" vertical="center"/>
      <protection locked="0"/>
    </xf>
    <xf numFmtId="0" fontId="21" fillId="0" borderId="0" xfId="0" applyFont="1" applyFill="1" applyBorder="1" applyAlignment="1" applyProtection="1">
      <alignment horizontal="left" vertical="top" wrapText="1"/>
      <protection locked="0"/>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7" fillId="0" borderId="0" xfId="0" applyFont="1" applyFill="1" applyAlignment="1" applyProtection="1">
      <alignment horizontal="right" vertical="center" wrapText="1"/>
      <protection locked="0"/>
    </xf>
    <xf numFmtId="0" fontId="16" fillId="0" borderId="0" xfId="0" applyFont="1" applyFill="1" applyAlignment="1">
      <alignment horizontal="right"/>
    </xf>
    <xf numFmtId="0" fontId="14" fillId="0" borderId="0"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wrapText="1"/>
      <protection locked="0"/>
    </xf>
    <xf numFmtId="0" fontId="21" fillId="0" borderId="0" xfId="0" applyFont="1" applyFill="1" applyAlignment="1">
      <alignment horizontal="left" wrapText="1"/>
    </xf>
    <xf numFmtId="0" fontId="21" fillId="0" borderId="0" xfId="0" applyFont="1" applyFill="1" applyAlignment="1">
      <alignment horizontal="left" vertical="top" wrapText="1"/>
    </xf>
    <xf numFmtId="0" fontId="21" fillId="0" borderId="0" xfId="0" applyFont="1" applyFill="1" applyBorder="1" applyAlignment="1" applyProtection="1">
      <alignment horizontal="left" vertical="center" wrapText="1"/>
      <protection locked="0"/>
    </xf>
    <xf numFmtId="0" fontId="21" fillId="0" borderId="0" xfId="0" applyFont="1" applyFill="1" applyAlignment="1">
      <alignment horizontal="left" vertical="top"/>
    </xf>
    <xf numFmtId="0" fontId="9" fillId="0" borderId="0"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left" vertical="center" wrapText="1"/>
      <protection locked="0"/>
    </xf>
    <xf numFmtId="0" fontId="10" fillId="0" borderId="1" xfId="0" applyFont="1" applyFill="1" applyBorder="1" applyAlignment="1">
      <alignment horizontal="center"/>
    </xf>
    <xf numFmtId="0" fontId="14" fillId="0" borderId="8" xfId="0" applyFont="1" applyFill="1" applyBorder="1" applyAlignment="1" applyProtection="1">
      <alignment horizontal="center" vertical="center" wrapText="1"/>
      <protection locked="0"/>
    </xf>
    <xf numFmtId="0" fontId="21" fillId="0" borderId="0" xfId="0" applyFont="1" applyFill="1" applyAlignment="1" applyProtection="1">
      <alignment horizontal="right" vertical="center" wrapText="1"/>
      <protection locked="0"/>
    </xf>
    <xf numFmtId="0" fontId="20" fillId="0" borderId="0" xfId="0" applyFont="1" applyFill="1" applyAlignment="1">
      <alignment horizontal="right"/>
    </xf>
    <xf numFmtId="0" fontId="17" fillId="0" borderId="0" xfId="0" applyFont="1" applyFill="1" applyBorder="1" applyAlignment="1">
      <alignment horizontal="right"/>
    </xf>
    <xf numFmtId="0" fontId="10" fillId="0" borderId="7" xfId="0" applyFont="1" applyFill="1" applyBorder="1" applyAlignment="1">
      <alignment horizontal="center" vertical="center"/>
    </xf>
  </cellXfs>
  <cellStyles count="2">
    <cellStyle name="一般" xfId="0" builtinId="0"/>
    <cellStyle name="貨幣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134"/>
  <sheetViews>
    <sheetView tabSelected="1" zoomScale="90" zoomScaleNormal="90" workbookViewId="0">
      <pane xSplit="4" ySplit="4" topLeftCell="E5" activePane="bottomRight" state="frozen"/>
      <selection activeCell="A2" sqref="A2:N2"/>
      <selection pane="topRight" activeCell="A2" sqref="A2:N2"/>
      <selection pane="bottomLeft" activeCell="A2" sqref="A2:N2"/>
      <selection pane="bottomRight" sqref="A1:N1"/>
    </sheetView>
  </sheetViews>
  <sheetFormatPr defaultColWidth="9.140625" defaultRowHeight="15" customHeight="1" x14ac:dyDescent="0.2"/>
  <cols>
    <col min="1" max="1" width="6.140625" style="62" customWidth="1"/>
    <col min="2" max="2" width="13.7109375" style="63" customWidth="1"/>
    <col min="3" max="3" width="17.7109375" style="64" customWidth="1"/>
    <col min="4" max="4" width="25.140625" style="64" customWidth="1"/>
    <col min="5" max="5" width="28" style="64" customWidth="1"/>
    <col min="6" max="6" width="9.28515625" style="65" customWidth="1"/>
    <col min="7" max="7" width="10" style="65" customWidth="1"/>
    <col min="8" max="8" width="6.140625" style="66" customWidth="1"/>
    <col min="9" max="9" width="7.5703125" style="66" customWidth="1"/>
    <col min="10" max="10" width="9.5703125" style="66" customWidth="1"/>
    <col min="11" max="11" width="8.140625" style="66" customWidth="1"/>
    <col min="12" max="12" width="11.28515625" style="67" customWidth="1"/>
    <col min="13" max="13" width="7.28515625" style="62" customWidth="1"/>
    <col min="14" max="14" width="8.42578125" style="62" customWidth="1"/>
    <col min="15" max="16384" width="9.140625" style="59"/>
  </cols>
  <sheetData>
    <row r="1" spans="1:73" s="30" customFormat="1" ht="45" customHeight="1" x14ac:dyDescent="0.2">
      <c r="A1" s="123" t="s">
        <v>21</v>
      </c>
      <c r="B1" s="123"/>
      <c r="C1" s="123"/>
      <c r="D1" s="123"/>
      <c r="E1" s="123"/>
      <c r="F1" s="123"/>
      <c r="G1" s="123"/>
      <c r="H1" s="123"/>
      <c r="I1" s="123"/>
      <c r="J1" s="123"/>
      <c r="K1" s="123"/>
      <c r="L1" s="123"/>
      <c r="M1" s="123"/>
      <c r="N1" s="123"/>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row>
    <row r="2" spans="1:73" s="30" customFormat="1" ht="48" customHeight="1" x14ac:dyDescent="0.2">
      <c r="A2" s="124" t="s">
        <v>22</v>
      </c>
      <c r="B2" s="124"/>
      <c r="C2" s="124"/>
      <c r="D2" s="124"/>
      <c r="E2" s="124"/>
      <c r="F2" s="124"/>
      <c r="G2" s="124"/>
      <c r="H2" s="124"/>
      <c r="I2" s="124"/>
      <c r="J2" s="124"/>
      <c r="K2" s="124"/>
      <c r="L2" s="124"/>
      <c r="M2" s="124"/>
      <c r="N2" s="124"/>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row>
    <row r="3" spans="1:73" s="31" customFormat="1" ht="31.5" customHeight="1" x14ac:dyDescent="0.2">
      <c r="A3" s="126" t="s">
        <v>23</v>
      </c>
      <c r="B3" s="126" t="s">
        <v>24</v>
      </c>
      <c r="C3" s="113" t="s">
        <v>25</v>
      </c>
      <c r="D3" s="113" t="s">
        <v>26</v>
      </c>
      <c r="E3" s="113" t="s">
        <v>27</v>
      </c>
      <c r="F3" s="113" t="s">
        <v>28</v>
      </c>
      <c r="G3" s="113" t="s">
        <v>29</v>
      </c>
      <c r="H3" s="113" t="s">
        <v>30</v>
      </c>
      <c r="I3" s="113"/>
      <c r="J3" s="113"/>
      <c r="K3" s="113"/>
      <c r="L3" s="113" t="s">
        <v>31</v>
      </c>
      <c r="M3" s="113" t="s">
        <v>32</v>
      </c>
      <c r="N3" s="126" t="s">
        <v>33</v>
      </c>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row>
    <row r="4" spans="1:73" s="33" customFormat="1" ht="56.25" customHeight="1" x14ac:dyDescent="0.2">
      <c r="A4" s="125"/>
      <c r="B4" s="125"/>
      <c r="C4" s="125"/>
      <c r="D4" s="125"/>
      <c r="E4" s="125"/>
      <c r="F4" s="114"/>
      <c r="G4" s="114"/>
      <c r="H4" s="91" t="s">
        <v>34</v>
      </c>
      <c r="I4" s="8" t="s">
        <v>35</v>
      </c>
      <c r="J4" s="8" t="s">
        <v>36</v>
      </c>
      <c r="K4" s="8" t="s">
        <v>37</v>
      </c>
      <c r="L4" s="125"/>
      <c r="M4" s="125"/>
      <c r="N4" s="125"/>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row>
    <row r="5" spans="1:73" s="28" customFormat="1" ht="60.75" customHeight="1" x14ac:dyDescent="0.2">
      <c r="A5" s="1">
        <v>1</v>
      </c>
      <c r="B5" s="6" t="s">
        <v>38</v>
      </c>
      <c r="C5" s="6" t="s">
        <v>39</v>
      </c>
      <c r="D5" s="6" t="s">
        <v>40</v>
      </c>
      <c r="E5" s="6" t="s">
        <v>41</v>
      </c>
      <c r="F5" s="7">
        <v>28170215</v>
      </c>
      <c r="G5" s="7">
        <v>28198317</v>
      </c>
      <c r="H5" s="7">
        <v>0</v>
      </c>
      <c r="I5" s="7">
        <v>21</v>
      </c>
      <c r="J5" s="7">
        <v>20</v>
      </c>
      <c r="K5" s="7">
        <v>0</v>
      </c>
      <c r="L5" s="91">
        <f>SUM(H5:K5)</f>
        <v>41</v>
      </c>
      <c r="M5" s="2" t="s">
        <v>42</v>
      </c>
      <c r="N5" s="18" t="s">
        <v>43</v>
      </c>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row>
    <row r="6" spans="1:73" s="28" customFormat="1" ht="60.75" customHeight="1" x14ac:dyDescent="0.2">
      <c r="A6" s="1">
        <f>1+1</f>
        <v>2</v>
      </c>
      <c r="B6" s="6" t="s">
        <v>44</v>
      </c>
      <c r="C6" s="6" t="s">
        <v>45</v>
      </c>
      <c r="D6" s="6" t="s">
        <v>46</v>
      </c>
      <c r="E6" s="6" t="s">
        <v>47</v>
      </c>
      <c r="F6" s="7">
        <v>28388411</v>
      </c>
      <c r="G6" s="7">
        <v>28386634</v>
      </c>
      <c r="H6" s="7">
        <v>0</v>
      </c>
      <c r="I6" s="7">
        <v>0</v>
      </c>
      <c r="J6" s="108">
        <v>50</v>
      </c>
      <c r="K6" s="108">
        <v>65</v>
      </c>
      <c r="L6" s="107">
        <f t="shared" ref="L6:L37" si="0">SUM(H6:K6)</f>
        <v>115</v>
      </c>
      <c r="M6" s="1" t="s">
        <v>48</v>
      </c>
      <c r="N6" s="1" t="s">
        <v>49</v>
      </c>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row>
    <row r="7" spans="1:73" s="28" customFormat="1" ht="85.5" customHeight="1" x14ac:dyDescent="0.2">
      <c r="A7" s="1">
        <v>3</v>
      </c>
      <c r="B7" s="6" t="s">
        <v>50</v>
      </c>
      <c r="C7" s="6" t="s">
        <v>51</v>
      </c>
      <c r="D7" s="6" t="s">
        <v>52</v>
      </c>
      <c r="E7" s="6" t="s">
        <v>53</v>
      </c>
      <c r="F7" s="7">
        <v>22809100</v>
      </c>
      <c r="G7" s="7">
        <v>22809168</v>
      </c>
      <c r="H7" s="7">
        <v>0</v>
      </c>
      <c r="I7" s="7">
        <v>0</v>
      </c>
      <c r="J7" s="7">
        <v>117</v>
      </c>
      <c r="K7" s="7">
        <v>0</v>
      </c>
      <c r="L7" s="91">
        <f t="shared" si="0"/>
        <v>117</v>
      </c>
      <c r="M7" s="1" t="s">
        <v>48</v>
      </c>
      <c r="N7" s="1" t="s">
        <v>54</v>
      </c>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row>
    <row r="8" spans="1:73" s="28" customFormat="1" ht="60.75" customHeight="1" x14ac:dyDescent="0.2">
      <c r="A8" s="1">
        <v>4</v>
      </c>
      <c r="B8" s="6" t="s">
        <v>55</v>
      </c>
      <c r="C8" s="6" t="s">
        <v>56</v>
      </c>
      <c r="D8" s="6" t="s">
        <v>57</v>
      </c>
      <c r="E8" s="6" t="s">
        <v>58</v>
      </c>
      <c r="F8" s="7">
        <v>28700088</v>
      </c>
      <c r="G8" s="7">
        <v>25557280</v>
      </c>
      <c r="H8" s="7">
        <v>0</v>
      </c>
      <c r="I8" s="7">
        <v>74</v>
      </c>
      <c r="J8" s="7">
        <v>25</v>
      </c>
      <c r="K8" s="7">
        <v>0</v>
      </c>
      <c r="L8" s="91">
        <f t="shared" si="0"/>
        <v>99</v>
      </c>
      <c r="M8" s="1" t="s">
        <v>48</v>
      </c>
      <c r="N8" s="18" t="s">
        <v>43</v>
      </c>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row>
    <row r="9" spans="1:73" s="28" customFormat="1" ht="111.75" customHeight="1" x14ac:dyDescent="0.2">
      <c r="A9" s="1">
        <v>5</v>
      </c>
      <c r="B9" s="6" t="s">
        <v>55</v>
      </c>
      <c r="C9" s="6" t="s">
        <v>59</v>
      </c>
      <c r="D9" s="6" t="s">
        <v>60</v>
      </c>
      <c r="E9" s="6" t="s">
        <v>61</v>
      </c>
      <c r="F9" s="7">
        <v>22923456</v>
      </c>
      <c r="G9" s="7">
        <v>22923500</v>
      </c>
      <c r="H9" s="7">
        <v>0</v>
      </c>
      <c r="I9" s="7">
        <v>0</v>
      </c>
      <c r="J9" s="7">
        <v>243</v>
      </c>
      <c r="K9" s="7">
        <v>0</v>
      </c>
      <c r="L9" s="91">
        <f>SUM(H9:K9)</f>
        <v>243</v>
      </c>
      <c r="M9" s="1" t="s">
        <v>48</v>
      </c>
      <c r="N9" s="1" t="s">
        <v>54</v>
      </c>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row>
    <row r="10" spans="1:73" s="28" customFormat="1" ht="60.75" customHeight="1" x14ac:dyDescent="0.2">
      <c r="A10" s="1">
        <v>6</v>
      </c>
      <c r="B10" s="6" t="s">
        <v>55</v>
      </c>
      <c r="C10" s="6" t="s">
        <v>62</v>
      </c>
      <c r="D10" s="6" t="s">
        <v>63</v>
      </c>
      <c r="E10" s="6" t="s">
        <v>64</v>
      </c>
      <c r="F10" s="7">
        <v>31432933</v>
      </c>
      <c r="G10" s="7">
        <v>28728938</v>
      </c>
      <c r="H10" s="7">
        <v>0</v>
      </c>
      <c r="I10" s="7">
        <v>0</v>
      </c>
      <c r="J10" s="7">
        <v>113</v>
      </c>
      <c r="K10" s="7">
        <v>0</v>
      </c>
      <c r="L10" s="91">
        <f t="shared" si="0"/>
        <v>113</v>
      </c>
      <c r="M10" s="1" t="s">
        <v>48</v>
      </c>
      <c r="N10" s="1" t="s">
        <v>54</v>
      </c>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row>
    <row r="11" spans="1:73" s="28" customFormat="1" ht="60.75" customHeight="1" x14ac:dyDescent="0.2">
      <c r="A11" s="1">
        <v>7</v>
      </c>
      <c r="B11" s="6" t="s">
        <v>65</v>
      </c>
      <c r="C11" s="6" t="s">
        <v>66</v>
      </c>
      <c r="D11" s="6" t="s">
        <v>67</v>
      </c>
      <c r="E11" s="6" t="s">
        <v>68</v>
      </c>
      <c r="F11" s="7">
        <v>23376617</v>
      </c>
      <c r="G11" s="7">
        <v>23372250</v>
      </c>
      <c r="H11" s="7">
        <v>0</v>
      </c>
      <c r="I11" s="7">
        <v>0</v>
      </c>
      <c r="J11" s="7">
        <v>69</v>
      </c>
      <c r="K11" s="7">
        <v>0</v>
      </c>
      <c r="L11" s="91">
        <f t="shared" si="0"/>
        <v>69</v>
      </c>
      <c r="M11" s="1" t="s">
        <v>48</v>
      </c>
      <c r="N11" s="1" t="s">
        <v>54</v>
      </c>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row>
    <row r="12" spans="1:73" s="28" customFormat="1" ht="75.75" customHeight="1" x14ac:dyDescent="0.2">
      <c r="A12" s="1">
        <v>8</v>
      </c>
      <c r="B12" s="6" t="s">
        <v>65</v>
      </c>
      <c r="C12" s="6" t="s">
        <v>69</v>
      </c>
      <c r="D12" s="6" t="s">
        <v>70</v>
      </c>
      <c r="E12" s="13" t="s">
        <v>71</v>
      </c>
      <c r="F12" s="7">
        <v>27152221</v>
      </c>
      <c r="G12" s="7">
        <v>27158820</v>
      </c>
      <c r="H12" s="1">
        <v>0</v>
      </c>
      <c r="I12" s="1">
        <v>0</v>
      </c>
      <c r="J12" s="1">
        <v>74</v>
      </c>
      <c r="K12" s="1">
        <v>0</v>
      </c>
      <c r="L12" s="91">
        <f t="shared" si="0"/>
        <v>74</v>
      </c>
      <c r="M12" s="1" t="s">
        <v>48</v>
      </c>
      <c r="N12" s="1" t="s">
        <v>49</v>
      </c>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row>
    <row r="13" spans="1:73" s="28" customFormat="1" ht="60.75" customHeight="1" x14ac:dyDescent="0.2">
      <c r="A13" s="1">
        <v>9</v>
      </c>
      <c r="B13" s="14" t="s">
        <v>72</v>
      </c>
      <c r="C13" s="6" t="s">
        <v>73</v>
      </c>
      <c r="D13" s="6" t="s">
        <v>73</v>
      </c>
      <c r="E13" s="13" t="s">
        <v>74</v>
      </c>
      <c r="F13" s="7">
        <v>23949487</v>
      </c>
      <c r="G13" s="7">
        <v>23862519</v>
      </c>
      <c r="H13" s="1">
        <v>0</v>
      </c>
      <c r="I13" s="1">
        <v>0</v>
      </c>
      <c r="J13" s="1">
        <v>35</v>
      </c>
      <c r="K13" s="1">
        <v>0</v>
      </c>
      <c r="L13" s="91">
        <f t="shared" si="0"/>
        <v>35</v>
      </c>
      <c r="M13" s="1" t="s">
        <v>48</v>
      </c>
      <c r="N13" s="1" t="s">
        <v>49</v>
      </c>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row>
    <row r="14" spans="1:73" s="28" customFormat="1" ht="60.75" customHeight="1" x14ac:dyDescent="0.2">
      <c r="A14" s="1">
        <v>10</v>
      </c>
      <c r="B14" s="14" t="s">
        <v>72</v>
      </c>
      <c r="C14" s="6" t="s">
        <v>75</v>
      </c>
      <c r="D14" s="6" t="s">
        <v>76</v>
      </c>
      <c r="E14" s="6" t="s">
        <v>77</v>
      </c>
      <c r="F14" s="7">
        <v>23321566</v>
      </c>
      <c r="G14" s="7">
        <v>23325778</v>
      </c>
      <c r="H14" s="7">
        <v>0</v>
      </c>
      <c r="I14" s="7">
        <v>0</v>
      </c>
      <c r="J14" s="7">
        <v>77</v>
      </c>
      <c r="K14" s="7">
        <v>0</v>
      </c>
      <c r="L14" s="91">
        <f t="shared" si="0"/>
        <v>77</v>
      </c>
      <c r="M14" s="1" t="s">
        <v>48</v>
      </c>
      <c r="N14" s="1" t="s">
        <v>54</v>
      </c>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row>
    <row r="15" spans="1:73" s="28" customFormat="1" ht="60.75" customHeight="1" x14ac:dyDescent="0.2">
      <c r="A15" s="1">
        <v>11</v>
      </c>
      <c r="B15" s="14" t="s">
        <v>72</v>
      </c>
      <c r="C15" s="6" t="s">
        <v>17</v>
      </c>
      <c r="D15" s="6" t="s">
        <v>78</v>
      </c>
      <c r="E15" s="13" t="s">
        <v>79</v>
      </c>
      <c r="F15" s="7">
        <v>27639099</v>
      </c>
      <c r="G15" s="7">
        <v>27639199</v>
      </c>
      <c r="H15" s="7">
        <v>0</v>
      </c>
      <c r="I15" s="7">
        <v>0</v>
      </c>
      <c r="J15" s="7">
        <v>37</v>
      </c>
      <c r="K15" s="7">
        <v>0</v>
      </c>
      <c r="L15" s="91">
        <f>SUM(H15:K15)</f>
        <v>37</v>
      </c>
      <c r="M15" s="1" t="s">
        <v>48</v>
      </c>
      <c r="N15" s="1" t="s">
        <v>54</v>
      </c>
      <c r="O15" s="16"/>
      <c r="P15" s="13"/>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row>
    <row r="16" spans="1:73" s="28" customFormat="1" ht="66" customHeight="1" x14ac:dyDescent="0.2">
      <c r="A16" s="1">
        <v>12</v>
      </c>
      <c r="B16" s="6" t="s">
        <v>80</v>
      </c>
      <c r="C16" s="6" t="s">
        <v>39</v>
      </c>
      <c r="D16" s="12" t="s">
        <v>81</v>
      </c>
      <c r="E16" s="6" t="s">
        <v>82</v>
      </c>
      <c r="F16" s="7">
        <v>27762578</v>
      </c>
      <c r="G16" s="7">
        <v>27762579</v>
      </c>
      <c r="H16" s="7">
        <v>0</v>
      </c>
      <c r="I16" s="7">
        <v>48</v>
      </c>
      <c r="J16" s="7">
        <v>0</v>
      </c>
      <c r="K16" s="7">
        <v>0</v>
      </c>
      <c r="L16" s="91">
        <f t="shared" si="0"/>
        <v>48</v>
      </c>
      <c r="M16" s="1" t="s">
        <v>7</v>
      </c>
      <c r="N16" s="1" t="s">
        <v>43</v>
      </c>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row>
    <row r="17" spans="1:73" s="28" customFormat="1" ht="93.75" customHeight="1" x14ac:dyDescent="0.2">
      <c r="A17" s="1">
        <v>13</v>
      </c>
      <c r="B17" s="6" t="s">
        <v>80</v>
      </c>
      <c r="C17" s="6" t="s">
        <v>83</v>
      </c>
      <c r="D17" s="6" t="s">
        <v>84</v>
      </c>
      <c r="E17" s="13" t="s">
        <v>85</v>
      </c>
      <c r="F17" s="7">
        <v>27768338</v>
      </c>
      <c r="G17" s="7">
        <v>23119122</v>
      </c>
      <c r="H17" s="1">
        <v>0</v>
      </c>
      <c r="I17" s="1">
        <v>0</v>
      </c>
      <c r="J17" s="1">
        <v>126</v>
      </c>
      <c r="K17" s="1">
        <v>0</v>
      </c>
      <c r="L17" s="91">
        <f t="shared" si="0"/>
        <v>126</v>
      </c>
      <c r="M17" s="1" t="s">
        <v>48</v>
      </c>
      <c r="N17" s="1" t="s">
        <v>49</v>
      </c>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row>
    <row r="18" spans="1:73" s="28" customFormat="1" ht="60.75" customHeight="1" x14ac:dyDescent="0.2">
      <c r="A18" s="1">
        <v>14</v>
      </c>
      <c r="B18" s="6" t="s">
        <v>86</v>
      </c>
      <c r="C18" s="6" t="s">
        <v>87</v>
      </c>
      <c r="D18" s="6" t="s">
        <v>88</v>
      </c>
      <c r="E18" s="6" t="s">
        <v>89</v>
      </c>
      <c r="F18" s="7">
        <v>23541113</v>
      </c>
      <c r="G18" s="7">
        <v>23267930</v>
      </c>
      <c r="H18" s="7">
        <v>0</v>
      </c>
      <c r="I18" s="7">
        <v>0</v>
      </c>
      <c r="J18" s="7">
        <v>90</v>
      </c>
      <c r="K18" s="7">
        <v>0</v>
      </c>
      <c r="L18" s="91">
        <f>SUM(H18:K18)</f>
        <v>90</v>
      </c>
      <c r="M18" s="1" t="s">
        <v>48</v>
      </c>
      <c r="N18" s="1" t="s">
        <v>90</v>
      </c>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row>
    <row r="19" spans="1:73" s="28" customFormat="1" ht="60.75" customHeight="1" x14ac:dyDescent="0.2">
      <c r="A19" s="1">
        <v>15</v>
      </c>
      <c r="B19" s="6" t="s">
        <v>91</v>
      </c>
      <c r="C19" s="6" t="s">
        <v>92</v>
      </c>
      <c r="D19" s="6" t="s">
        <v>93</v>
      </c>
      <c r="E19" s="13" t="s">
        <v>94</v>
      </c>
      <c r="F19" s="7">
        <v>27191058</v>
      </c>
      <c r="G19" s="7">
        <v>22640287</v>
      </c>
      <c r="H19" s="7">
        <v>0</v>
      </c>
      <c r="I19" s="7">
        <v>0</v>
      </c>
      <c r="J19" s="7">
        <v>68</v>
      </c>
      <c r="K19" s="7">
        <v>0</v>
      </c>
      <c r="L19" s="91">
        <f t="shared" si="0"/>
        <v>68</v>
      </c>
      <c r="M19" s="1" t="s">
        <v>48</v>
      </c>
      <c r="N19" s="1" t="s">
        <v>90</v>
      </c>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row>
    <row r="20" spans="1:73" s="28" customFormat="1" ht="60.75" customHeight="1" x14ac:dyDescent="0.2">
      <c r="A20" s="1">
        <v>16</v>
      </c>
      <c r="B20" s="6" t="s">
        <v>91</v>
      </c>
      <c r="C20" s="6" t="s">
        <v>92</v>
      </c>
      <c r="D20" s="6" t="s">
        <v>95</v>
      </c>
      <c r="E20" s="13" t="s">
        <v>96</v>
      </c>
      <c r="F20" s="7">
        <v>26230368</v>
      </c>
      <c r="G20" s="7">
        <v>26230253</v>
      </c>
      <c r="H20" s="7">
        <v>0</v>
      </c>
      <c r="I20" s="7">
        <v>0</v>
      </c>
      <c r="J20" s="7">
        <v>64</v>
      </c>
      <c r="K20" s="7">
        <v>0</v>
      </c>
      <c r="L20" s="91">
        <f t="shared" si="0"/>
        <v>64</v>
      </c>
      <c r="M20" s="2" t="s">
        <v>42</v>
      </c>
      <c r="N20" s="1" t="s">
        <v>90</v>
      </c>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row>
    <row r="21" spans="1:73" s="28" customFormat="1" ht="60.75" customHeight="1" x14ac:dyDescent="0.2">
      <c r="A21" s="1">
        <v>17</v>
      </c>
      <c r="B21" s="13" t="s">
        <v>91</v>
      </c>
      <c r="C21" s="6" t="s">
        <v>97</v>
      </c>
      <c r="D21" s="6" t="s">
        <v>98</v>
      </c>
      <c r="E21" s="13" t="s">
        <v>99</v>
      </c>
      <c r="F21" s="7">
        <v>27032000</v>
      </c>
      <c r="G21" s="7">
        <v>27032004</v>
      </c>
      <c r="H21" s="7">
        <v>0</v>
      </c>
      <c r="I21" s="7">
        <v>0</v>
      </c>
      <c r="J21" s="7">
        <v>274</v>
      </c>
      <c r="K21" s="7">
        <v>0</v>
      </c>
      <c r="L21" s="91">
        <f t="shared" si="0"/>
        <v>274</v>
      </c>
      <c r="M21" s="1" t="s">
        <v>48</v>
      </c>
      <c r="N21" s="1" t="s">
        <v>49</v>
      </c>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row>
    <row r="22" spans="1:73" s="28" customFormat="1" ht="60.75" customHeight="1" x14ac:dyDescent="0.2">
      <c r="A22" s="1">
        <v>18</v>
      </c>
      <c r="B22" s="13" t="s">
        <v>91</v>
      </c>
      <c r="C22" s="6" t="s">
        <v>51</v>
      </c>
      <c r="D22" s="6" t="s">
        <v>100</v>
      </c>
      <c r="E22" s="13" t="s">
        <v>101</v>
      </c>
      <c r="F22" s="7">
        <v>27033560</v>
      </c>
      <c r="G22" s="7">
        <v>27033562</v>
      </c>
      <c r="H22" s="7">
        <v>0</v>
      </c>
      <c r="I22" s="7">
        <v>0</v>
      </c>
      <c r="J22" s="7">
        <v>38</v>
      </c>
      <c r="K22" s="7">
        <v>0</v>
      </c>
      <c r="L22" s="91">
        <f t="shared" si="0"/>
        <v>38</v>
      </c>
      <c r="M22" s="1" t="s">
        <v>48</v>
      </c>
      <c r="N22" s="1" t="s">
        <v>54</v>
      </c>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row>
    <row r="23" spans="1:73" s="28" customFormat="1" ht="60.75" customHeight="1" x14ac:dyDescent="0.2">
      <c r="A23" s="1">
        <v>19</v>
      </c>
      <c r="B23" s="6" t="s">
        <v>102</v>
      </c>
      <c r="C23" s="6" t="s">
        <v>103</v>
      </c>
      <c r="D23" s="6" t="s">
        <v>104</v>
      </c>
      <c r="E23" s="6" t="s">
        <v>105</v>
      </c>
      <c r="F23" s="7">
        <v>23431331</v>
      </c>
      <c r="G23" s="7">
        <v>23574511</v>
      </c>
      <c r="H23" s="7">
        <v>0</v>
      </c>
      <c r="I23" s="7">
        <v>0</v>
      </c>
      <c r="J23" s="7">
        <v>226</v>
      </c>
      <c r="K23" s="7">
        <v>0</v>
      </c>
      <c r="L23" s="91">
        <f t="shared" si="0"/>
        <v>226</v>
      </c>
      <c r="M23" s="1" t="s">
        <v>48</v>
      </c>
      <c r="N23" s="1" t="s">
        <v>49</v>
      </c>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row>
    <row r="24" spans="1:73" s="28" customFormat="1" ht="60.75" customHeight="1" x14ac:dyDescent="0.2">
      <c r="A24" s="1">
        <v>20</v>
      </c>
      <c r="B24" s="17" t="s">
        <v>102</v>
      </c>
      <c r="C24" s="6" t="s">
        <v>51</v>
      </c>
      <c r="D24" s="17" t="s">
        <v>106</v>
      </c>
      <c r="E24" s="17" t="s">
        <v>107</v>
      </c>
      <c r="F24" s="1">
        <v>28398068</v>
      </c>
      <c r="G24" s="1">
        <v>26081337</v>
      </c>
      <c r="H24" s="1">
        <v>0</v>
      </c>
      <c r="I24" s="1">
        <v>0</v>
      </c>
      <c r="J24" s="1">
        <v>55</v>
      </c>
      <c r="K24" s="1">
        <v>0</v>
      </c>
      <c r="L24" s="91">
        <f t="shared" si="0"/>
        <v>55</v>
      </c>
      <c r="M24" s="1" t="s">
        <v>48</v>
      </c>
      <c r="N24" s="1" t="s">
        <v>54</v>
      </c>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row>
    <row r="25" spans="1:73" s="28" customFormat="1" ht="60.75" customHeight="1" x14ac:dyDescent="0.2">
      <c r="A25" s="1">
        <v>21</v>
      </c>
      <c r="B25" s="6" t="s">
        <v>108</v>
      </c>
      <c r="C25" s="6" t="s">
        <v>10</v>
      </c>
      <c r="D25" s="6" t="s">
        <v>109</v>
      </c>
      <c r="E25" s="6" t="s">
        <v>110</v>
      </c>
      <c r="F25" s="7">
        <v>26911656</v>
      </c>
      <c r="G25" s="7">
        <v>26020247</v>
      </c>
      <c r="H25" s="7">
        <v>0</v>
      </c>
      <c r="I25" s="7">
        <v>0</v>
      </c>
      <c r="J25" s="7">
        <v>62</v>
      </c>
      <c r="K25" s="7">
        <v>0</v>
      </c>
      <c r="L25" s="91">
        <f t="shared" si="0"/>
        <v>62</v>
      </c>
      <c r="M25" s="2" t="s">
        <v>42</v>
      </c>
      <c r="N25" s="18" t="s">
        <v>111</v>
      </c>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row>
    <row r="26" spans="1:73" s="28" customFormat="1" ht="76.5" customHeight="1" x14ac:dyDescent="0.2">
      <c r="A26" s="1">
        <v>22</v>
      </c>
      <c r="B26" s="6" t="s">
        <v>108</v>
      </c>
      <c r="C26" s="6" t="s">
        <v>112</v>
      </c>
      <c r="D26" s="6" t="s">
        <v>112</v>
      </c>
      <c r="E26" s="13" t="s">
        <v>113</v>
      </c>
      <c r="F26" s="7">
        <v>26911474</v>
      </c>
      <c r="G26" s="7">
        <v>26012810</v>
      </c>
      <c r="H26" s="7">
        <v>0</v>
      </c>
      <c r="I26" s="7">
        <v>70</v>
      </c>
      <c r="J26" s="7">
        <v>0</v>
      </c>
      <c r="K26" s="7">
        <v>0</v>
      </c>
      <c r="L26" s="91">
        <f t="shared" si="0"/>
        <v>70</v>
      </c>
      <c r="M26" s="2" t="s">
        <v>42</v>
      </c>
      <c r="N26" s="1" t="s">
        <v>90</v>
      </c>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row>
    <row r="27" spans="1:73" s="28" customFormat="1" ht="94.5" customHeight="1" x14ac:dyDescent="0.2">
      <c r="A27" s="1">
        <v>23</v>
      </c>
      <c r="B27" s="6" t="s">
        <v>108</v>
      </c>
      <c r="C27" s="6" t="s">
        <v>114</v>
      </c>
      <c r="D27" s="6" t="s">
        <v>115</v>
      </c>
      <c r="E27" s="6" t="s">
        <v>116</v>
      </c>
      <c r="F27" s="7">
        <v>26366323</v>
      </c>
      <c r="G27" s="7">
        <v>26360323</v>
      </c>
      <c r="H27" s="7">
        <v>0</v>
      </c>
      <c r="I27" s="7">
        <v>0</v>
      </c>
      <c r="J27" s="7">
        <v>39</v>
      </c>
      <c r="K27" s="7">
        <v>0</v>
      </c>
      <c r="L27" s="102">
        <f t="shared" si="0"/>
        <v>39</v>
      </c>
      <c r="M27" s="1" t="s">
        <v>48</v>
      </c>
      <c r="N27" s="1" t="s">
        <v>54</v>
      </c>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row>
    <row r="28" spans="1:73" s="28" customFormat="1" ht="60.75" customHeight="1" x14ac:dyDescent="0.2">
      <c r="A28" s="1">
        <v>24</v>
      </c>
      <c r="B28" s="13" t="s">
        <v>108</v>
      </c>
      <c r="C28" s="6" t="s">
        <v>117</v>
      </c>
      <c r="D28" s="14" t="s">
        <v>118</v>
      </c>
      <c r="E28" s="14" t="s">
        <v>119</v>
      </c>
      <c r="F28" s="1">
        <v>26371088</v>
      </c>
      <c r="G28" s="1">
        <v>26371099</v>
      </c>
      <c r="H28" s="7">
        <v>0</v>
      </c>
      <c r="I28" s="7">
        <v>0</v>
      </c>
      <c r="J28" s="7">
        <v>54</v>
      </c>
      <c r="K28" s="7">
        <v>0</v>
      </c>
      <c r="L28" s="91">
        <f t="shared" si="0"/>
        <v>54</v>
      </c>
      <c r="M28" s="1" t="s">
        <v>48</v>
      </c>
      <c r="N28" s="1" t="s">
        <v>49</v>
      </c>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row>
    <row r="29" spans="1:73" s="28" customFormat="1" ht="60.75" customHeight="1" x14ac:dyDescent="0.2">
      <c r="A29" s="1">
        <v>25</v>
      </c>
      <c r="B29" s="6" t="s">
        <v>120</v>
      </c>
      <c r="C29" s="6" t="s">
        <v>121</v>
      </c>
      <c r="D29" s="6" t="s">
        <v>122</v>
      </c>
      <c r="E29" s="6" t="s">
        <v>123</v>
      </c>
      <c r="F29" s="7">
        <v>26839700</v>
      </c>
      <c r="G29" s="7">
        <v>26839740</v>
      </c>
      <c r="H29" s="7">
        <v>0</v>
      </c>
      <c r="I29" s="7">
        <v>0</v>
      </c>
      <c r="J29" s="19">
        <v>80</v>
      </c>
      <c r="K29" s="7">
        <v>0</v>
      </c>
      <c r="L29" s="91">
        <f t="shared" si="0"/>
        <v>80</v>
      </c>
      <c r="M29" s="1" t="s">
        <v>48</v>
      </c>
      <c r="N29" s="1" t="s">
        <v>54</v>
      </c>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row>
    <row r="30" spans="1:73" s="28" customFormat="1" ht="60.75" customHeight="1" x14ac:dyDescent="0.2">
      <c r="A30" s="1">
        <v>26</v>
      </c>
      <c r="B30" s="6" t="s">
        <v>120</v>
      </c>
      <c r="C30" s="6" t="s">
        <v>56</v>
      </c>
      <c r="D30" s="6" t="s">
        <v>124</v>
      </c>
      <c r="E30" s="6" t="s">
        <v>125</v>
      </c>
      <c r="F30" s="7">
        <v>23205504</v>
      </c>
      <c r="G30" s="7">
        <v>23501153</v>
      </c>
      <c r="H30" s="7">
        <v>0</v>
      </c>
      <c r="I30" s="7">
        <v>90</v>
      </c>
      <c r="J30" s="7">
        <v>30</v>
      </c>
      <c r="K30" s="7">
        <v>0</v>
      </c>
      <c r="L30" s="91">
        <f t="shared" si="0"/>
        <v>120</v>
      </c>
      <c r="M30" s="1" t="s">
        <v>48</v>
      </c>
      <c r="N30" s="18" t="s">
        <v>43</v>
      </c>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row>
    <row r="31" spans="1:73" s="28" customFormat="1" ht="75" customHeight="1" x14ac:dyDescent="0.2">
      <c r="A31" s="1">
        <v>27</v>
      </c>
      <c r="B31" s="6" t="s">
        <v>126</v>
      </c>
      <c r="C31" s="6" t="s">
        <v>127</v>
      </c>
      <c r="D31" s="6" t="s">
        <v>128</v>
      </c>
      <c r="E31" s="6" t="s">
        <v>129</v>
      </c>
      <c r="F31" s="7">
        <v>24774502</v>
      </c>
      <c r="G31" s="7">
        <v>24774502</v>
      </c>
      <c r="H31" s="7">
        <v>0</v>
      </c>
      <c r="I31" s="7">
        <v>60</v>
      </c>
      <c r="J31" s="7">
        <v>0</v>
      </c>
      <c r="K31" s="7">
        <v>0</v>
      </c>
      <c r="L31" s="91">
        <f t="shared" si="0"/>
        <v>60</v>
      </c>
      <c r="M31" s="1" t="s">
        <v>48</v>
      </c>
      <c r="N31" s="1" t="s">
        <v>49</v>
      </c>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row>
    <row r="32" spans="1:73" s="28" customFormat="1" ht="83.25" customHeight="1" x14ac:dyDescent="0.2">
      <c r="A32" s="1">
        <v>28</v>
      </c>
      <c r="B32" s="6" t="s">
        <v>126</v>
      </c>
      <c r="C32" s="6" t="s">
        <v>130</v>
      </c>
      <c r="D32" s="6" t="s">
        <v>131</v>
      </c>
      <c r="E32" s="6" t="s">
        <v>132</v>
      </c>
      <c r="F32" s="18" t="s">
        <v>14</v>
      </c>
      <c r="G32" s="7">
        <v>24439525</v>
      </c>
      <c r="H32" s="7">
        <v>0</v>
      </c>
      <c r="I32" s="7">
        <v>0</v>
      </c>
      <c r="J32" s="7">
        <v>105</v>
      </c>
      <c r="K32" s="7">
        <v>0</v>
      </c>
      <c r="L32" s="91">
        <f t="shared" si="0"/>
        <v>105</v>
      </c>
      <c r="M32" s="1" t="s">
        <v>48</v>
      </c>
      <c r="N32" s="1" t="s">
        <v>49</v>
      </c>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row>
    <row r="33" spans="1:73" s="28" customFormat="1" ht="71.25" customHeight="1" x14ac:dyDescent="0.2">
      <c r="A33" s="1">
        <v>29</v>
      </c>
      <c r="B33" s="6" t="s">
        <v>133</v>
      </c>
      <c r="C33" s="6" t="s">
        <v>134</v>
      </c>
      <c r="D33" s="6" t="s">
        <v>135</v>
      </c>
      <c r="E33" s="6" t="s">
        <v>136</v>
      </c>
      <c r="F33" s="7">
        <v>24589797</v>
      </c>
      <c r="G33" s="7">
        <v>24631192</v>
      </c>
      <c r="H33" s="7">
        <v>0</v>
      </c>
      <c r="I33" s="7">
        <v>0</v>
      </c>
      <c r="J33" s="7">
        <v>56</v>
      </c>
      <c r="K33" s="7">
        <v>0</v>
      </c>
      <c r="L33" s="91">
        <f t="shared" si="0"/>
        <v>56</v>
      </c>
      <c r="M33" s="1" t="s">
        <v>48</v>
      </c>
      <c r="N33" s="1" t="s">
        <v>49</v>
      </c>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row>
    <row r="34" spans="1:73" s="28" customFormat="1" ht="78.75" customHeight="1" x14ac:dyDescent="0.2">
      <c r="A34" s="1">
        <v>30</v>
      </c>
      <c r="B34" s="6" t="s">
        <v>133</v>
      </c>
      <c r="C34" s="6" t="s">
        <v>137</v>
      </c>
      <c r="D34" s="6" t="s">
        <v>138</v>
      </c>
      <c r="E34" s="6" t="s">
        <v>139</v>
      </c>
      <c r="F34" s="7">
        <v>24046528</v>
      </c>
      <c r="G34" s="1">
        <v>24046522</v>
      </c>
      <c r="H34" s="7">
        <v>0</v>
      </c>
      <c r="I34" s="7">
        <v>51</v>
      </c>
      <c r="J34" s="7">
        <v>0</v>
      </c>
      <c r="K34" s="7">
        <v>0</v>
      </c>
      <c r="L34" s="91">
        <f t="shared" si="0"/>
        <v>51</v>
      </c>
      <c r="M34" s="1" t="s">
        <v>48</v>
      </c>
      <c r="N34" s="18" t="s">
        <v>140</v>
      </c>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row>
    <row r="35" spans="1:73" s="10" customFormat="1" ht="74.25" customHeight="1" x14ac:dyDescent="0.2">
      <c r="A35" s="1">
        <v>31</v>
      </c>
      <c r="B35" s="6" t="s">
        <v>133</v>
      </c>
      <c r="C35" s="6" t="s">
        <v>141</v>
      </c>
      <c r="D35" s="6" t="s">
        <v>142</v>
      </c>
      <c r="E35" s="13" t="s">
        <v>143</v>
      </c>
      <c r="F35" s="7">
        <v>24681700</v>
      </c>
      <c r="G35" s="7">
        <v>24616504</v>
      </c>
      <c r="H35" s="7">
        <v>0</v>
      </c>
      <c r="I35" s="7">
        <v>0</v>
      </c>
      <c r="J35" s="7">
        <v>9</v>
      </c>
      <c r="K35" s="7">
        <v>0</v>
      </c>
      <c r="L35" s="91">
        <f t="shared" si="0"/>
        <v>9</v>
      </c>
      <c r="M35" s="2" t="s">
        <v>42</v>
      </c>
      <c r="N35" s="1" t="s">
        <v>90</v>
      </c>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row>
    <row r="36" spans="1:73" s="10" customFormat="1" ht="72" customHeight="1" x14ac:dyDescent="0.2">
      <c r="A36" s="1">
        <v>32</v>
      </c>
      <c r="B36" s="6" t="s">
        <v>133</v>
      </c>
      <c r="C36" s="6" t="s">
        <v>144</v>
      </c>
      <c r="D36" s="6" t="s">
        <v>145</v>
      </c>
      <c r="E36" s="13" t="s">
        <v>146</v>
      </c>
      <c r="F36" s="7">
        <v>31561388</v>
      </c>
      <c r="G36" s="7">
        <v>31571377</v>
      </c>
      <c r="H36" s="1">
        <v>0</v>
      </c>
      <c r="I36" s="1">
        <v>0</v>
      </c>
      <c r="J36" s="1">
        <v>239</v>
      </c>
      <c r="K36" s="1">
        <v>0</v>
      </c>
      <c r="L36" s="91">
        <f t="shared" si="0"/>
        <v>239</v>
      </c>
      <c r="M36" s="1" t="s">
        <v>48</v>
      </c>
      <c r="N36" s="1" t="s">
        <v>54</v>
      </c>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row>
    <row r="37" spans="1:73" s="10" customFormat="1" ht="60.75" customHeight="1" x14ac:dyDescent="0.2">
      <c r="A37" s="1">
        <v>33</v>
      </c>
      <c r="B37" s="6" t="s">
        <v>133</v>
      </c>
      <c r="C37" s="6" t="s">
        <v>9</v>
      </c>
      <c r="D37" s="6" t="s">
        <v>147</v>
      </c>
      <c r="E37" s="6" t="s">
        <v>148</v>
      </c>
      <c r="F37" s="7">
        <v>35951008</v>
      </c>
      <c r="G37" s="7">
        <v>83431699</v>
      </c>
      <c r="H37" s="7">
        <v>0</v>
      </c>
      <c r="I37" s="7">
        <v>0</v>
      </c>
      <c r="J37" s="7">
        <v>55</v>
      </c>
      <c r="K37" s="7">
        <v>0</v>
      </c>
      <c r="L37" s="91">
        <f t="shared" si="0"/>
        <v>55</v>
      </c>
      <c r="M37" s="1" t="s">
        <v>48</v>
      </c>
      <c r="N37" s="1" t="s">
        <v>90</v>
      </c>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row>
    <row r="38" spans="1:73" s="28" customFormat="1" ht="77.25" customHeight="1" x14ac:dyDescent="0.2">
      <c r="A38" s="1">
        <v>34</v>
      </c>
      <c r="B38" s="6" t="s">
        <v>149</v>
      </c>
      <c r="C38" s="14" t="s">
        <v>150</v>
      </c>
      <c r="D38" s="6" t="s">
        <v>151</v>
      </c>
      <c r="E38" s="6" t="s">
        <v>152</v>
      </c>
      <c r="F38" s="7">
        <v>24086639</v>
      </c>
      <c r="G38" s="7">
        <v>24395739</v>
      </c>
      <c r="H38" s="7">
        <v>0</v>
      </c>
      <c r="I38" s="7">
        <v>0</v>
      </c>
      <c r="J38" s="7">
        <v>60</v>
      </c>
      <c r="K38" s="7">
        <v>0</v>
      </c>
      <c r="L38" s="91">
        <f>SUM(H38:K38)</f>
        <v>60</v>
      </c>
      <c r="M38" s="1" t="s">
        <v>48</v>
      </c>
      <c r="N38" s="1" t="s">
        <v>54</v>
      </c>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row>
    <row r="39" spans="1:73" s="28" customFormat="1" ht="86.25" customHeight="1" x14ac:dyDescent="0.2">
      <c r="A39" s="1">
        <v>35</v>
      </c>
      <c r="B39" s="6" t="s">
        <v>153</v>
      </c>
      <c r="C39" s="13" t="s">
        <v>154</v>
      </c>
      <c r="D39" s="6" t="s">
        <v>155</v>
      </c>
      <c r="E39" s="6" t="s">
        <v>156</v>
      </c>
      <c r="F39" s="7">
        <v>21552828</v>
      </c>
      <c r="G39" s="7">
        <v>21552829</v>
      </c>
      <c r="H39" s="7">
        <v>0</v>
      </c>
      <c r="I39" s="7">
        <v>0</v>
      </c>
      <c r="J39" s="7">
        <v>69</v>
      </c>
      <c r="K39" s="7">
        <v>0</v>
      </c>
      <c r="L39" s="91">
        <f>SUM(H39:K39)</f>
        <v>69</v>
      </c>
      <c r="M39" s="1" t="s">
        <v>48</v>
      </c>
      <c r="N39" s="1" t="s">
        <v>49</v>
      </c>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row>
    <row r="40" spans="1:73" s="34" customFormat="1" ht="44.25" customHeight="1" x14ac:dyDescent="0.2">
      <c r="A40" s="20"/>
      <c r="B40" s="21"/>
      <c r="C40" s="21" t="s">
        <v>157</v>
      </c>
      <c r="D40" s="84">
        <f>COUNTA(D5:D39)</f>
        <v>35</v>
      </c>
      <c r="E40" s="115" t="s">
        <v>158</v>
      </c>
      <c r="F40" s="116"/>
      <c r="G40" s="116"/>
      <c r="H40" s="22">
        <f>SUM(H5:H39)</f>
        <v>0</v>
      </c>
      <c r="I40" s="22">
        <f>SUM(I5:I39)</f>
        <v>414</v>
      </c>
      <c r="J40" s="22">
        <f>SUM(J5:J39)</f>
        <v>2659</v>
      </c>
      <c r="K40" s="22">
        <f>SUM(K5:K39)</f>
        <v>65</v>
      </c>
      <c r="L40" s="22">
        <f>SUM(L5:L39)</f>
        <v>3138</v>
      </c>
      <c r="M40" s="23"/>
      <c r="N40" s="20"/>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row>
    <row r="41" spans="1:73" s="42" customFormat="1" ht="26.25" customHeight="1" x14ac:dyDescent="0.2">
      <c r="A41" s="35"/>
      <c r="B41" s="36"/>
      <c r="C41" s="37"/>
      <c r="D41" s="37"/>
      <c r="E41" s="37"/>
      <c r="F41" s="38"/>
      <c r="G41" s="38"/>
      <c r="H41" s="39"/>
      <c r="I41" s="39"/>
      <c r="J41" s="39"/>
      <c r="K41" s="39"/>
      <c r="L41" s="40"/>
      <c r="M41" s="35"/>
      <c r="N41" s="35"/>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row>
    <row r="42" spans="1:73" s="42" customFormat="1" ht="30.75" customHeight="1" x14ac:dyDescent="0.2">
      <c r="A42" s="43"/>
      <c r="B42" s="44"/>
      <c r="C42" s="45" t="s">
        <v>159</v>
      </c>
      <c r="D42" s="89">
        <f>'Self-Fin Homes 自負盈虧院舍'!$D$40+'Sub &amp; Contract Homes 津助及合約安老院舍'!$D$68+'Self-Fin Nursing Homes 自負盈虧護養院'!$D$8</f>
        <v>101</v>
      </c>
      <c r="E42" s="46"/>
      <c r="F42" s="110" t="s">
        <v>160</v>
      </c>
      <c r="G42" s="111"/>
      <c r="H42" s="47">
        <f>'Sub &amp; Contract Homes 津助及合約安老院舍'!$H$56+'Sub &amp; Contract Homes 津助及合約安老院舍'!$H$68+'Self-Fin Nursing Homes 自負盈虧護養院'!$H$8</f>
        <v>0</v>
      </c>
      <c r="I42" s="47">
        <f>'Self-Fin Homes 自負盈虧院舍'!$I$40+'Sub &amp; Contract Homes 津助及合約安老院舍'!$I$68+'Self-Fin Nursing Homes 自負盈虧護養院'!$I$8</f>
        <v>414</v>
      </c>
      <c r="J42" s="47">
        <f>'Self-Fin Homes 自負盈虧院舍'!$J$40+'Sub &amp; Contract Homes 津助及合約安老院舍'!$J$68+'Self-Fin Nursing Homes 自負盈虧護養院'!$J$8</f>
        <v>3732</v>
      </c>
      <c r="K42" s="47">
        <f>'Self-Fin Homes 自負盈虧院舍'!$K$40+'Sub &amp; Contract Homes 津助及合約安老院舍'!$K$68+'Self-Fin Nursing Homes 自負盈虧護養院'!$K$8</f>
        <v>2013</v>
      </c>
      <c r="L42" s="83">
        <f>'Self-Fin Homes 自負盈虧院舍'!$L$40+'Sub &amp; Contract Homes 津助及合約安老院舍'!$L$68+'Self-Fin Nursing Homes 自負盈虧護養院'!$L$8</f>
        <v>6159</v>
      </c>
      <c r="M42" s="43"/>
      <c r="N42" s="43"/>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row>
    <row r="43" spans="1:73" s="41" customFormat="1" ht="30.75" customHeight="1" x14ac:dyDescent="0.2">
      <c r="A43" s="43"/>
      <c r="B43" s="44"/>
      <c r="C43" s="45"/>
      <c r="D43" s="89"/>
      <c r="E43" s="46"/>
      <c r="F43" s="103"/>
      <c r="G43" s="104"/>
      <c r="H43" s="47"/>
      <c r="I43" s="47"/>
      <c r="J43" s="47"/>
      <c r="K43" s="47"/>
      <c r="L43" s="47"/>
      <c r="M43" s="43"/>
      <c r="N43" s="43"/>
    </row>
    <row r="44" spans="1:73" s="41" customFormat="1" ht="30" customHeight="1" x14ac:dyDescent="0.2">
      <c r="A44" s="50" t="s">
        <v>161</v>
      </c>
      <c r="B44" s="112" t="s">
        <v>162</v>
      </c>
      <c r="C44" s="112"/>
      <c r="D44" s="112"/>
      <c r="E44" s="112"/>
      <c r="F44" s="112"/>
      <c r="G44" s="112"/>
      <c r="H44" s="112"/>
      <c r="I44" s="112"/>
      <c r="J44" s="112"/>
      <c r="K44" s="112"/>
      <c r="L44" s="112"/>
      <c r="M44" s="112"/>
      <c r="N44" s="112"/>
    </row>
    <row r="45" spans="1:73" s="52" customFormat="1" ht="22.5" customHeight="1" x14ac:dyDescent="0.2">
      <c r="A45" s="51" t="s">
        <v>163</v>
      </c>
      <c r="B45" s="112" t="s">
        <v>164</v>
      </c>
      <c r="C45" s="112"/>
      <c r="D45" s="112"/>
      <c r="E45" s="112"/>
      <c r="F45" s="112"/>
      <c r="G45" s="112"/>
      <c r="H45" s="112"/>
      <c r="I45" s="112"/>
      <c r="J45" s="112"/>
      <c r="K45" s="112"/>
      <c r="L45" s="112"/>
      <c r="M45" s="112"/>
      <c r="N45" s="112"/>
    </row>
    <row r="46" spans="1:73" s="52" customFormat="1" ht="23.25" customHeight="1" x14ac:dyDescent="0.2">
      <c r="A46" s="51"/>
      <c r="B46" s="112" t="s">
        <v>165</v>
      </c>
      <c r="C46" s="112"/>
      <c r="D46" s="112"/>
      <c r="E46" s="112"/>
      <c r="F46" s="112"/>
      <c r="G46" s="112"/>
      <c r="H46" s="112"/>
      <c r="I46" s="112"/>
      <c r="J46" s="112"/>
      <c r="K46" s="112"/>
      <c r="L46" s="112"/>
      <c r="M46" s="112"/>
      <c r="N46" s="112"/>
    </row>
    <row r="47" spans="1:73" s="52" customFormat="1" ht="16.5" customHeight="1" x14ac:dyDescent="0.2">
      <c r="A47" s="118" t="s">
        <v>6</v>
      </c>
      <c r="B47" s="118"/>
      <c r="C47" s="118"/>
      <c r="D47" s="118"/>
      <c r="E47" s="118"/>
      <c r="F47" s="118"/>
      <c r="G47" s="118"/>
      <c r="H47" s="118"/>
      <c r="I47" s="118"/>
      <c r="J47" s="118"/>
      <c r="K47" s="118"/>
      <c r="L47" s="118"/>
      <c r="M47" s="118"/>
      <c r="N47" s="118"/>
    </row>
    <row r="48" spans="1:73" s="52" customFormat="1" ht="11.25" customHeight="1" x14ac:dyDescent="0.2">
      <c r="A48" s="53" t="s">
        <v>166</v>
      </c>
      <c r="C48" s="53"/>
      <c r="D48" s="53"/>
      <c r="E48" s="53"/>
      <c r="F48" s="53"/>
      <c r="G48" s="53"/>
      <c r="H48" s="53"/>
      <c r="I48" s="53"/>
      <c r="J48" s="53"/>
      <c r="K48" s="53"/>
      <c r="L48" s="53"/>
      <c r="M48" s="53"/>
      <c r="N48" s="53"/>
    </row>
    <row r="49" spans="1:14" s="52" customFormat="1" ht="13.5" hidden="1" customHeight="1" x14ac:dyDescent="0.2">
      <c r="A49" s="54" t="s">
        <v>1</v>
      </c>
      <c r="C49" s="53"/>
      <c r="D49" s="53"/>
      <c r="E49" s="53"/>
      <c r="F49" s="53"/>
      <c r="G49" s="53"/>
      <c r="H49" s="53"/>
      <c r="I49" s="53"/>
      <c r="J49" s="53"/>
      <c r="K49" s="53"/>
      <c r="L49" s="53"/>
      <c r="M49" s="53"/>
      <c r="N49" s="53"/>
    </row>
    <row r="50" spans="1:14" s="52" customFormat="1" ht="14.25" hidden="1" customHeight="1" x14ac:dyDescent="0.2">
      <c r="A50" s="55" t="s">
        <v>167</v>
      </c>
      <c r="C50" s="53"/>
      <c r="D50" s="53"/>
      <c r="E50" s="53"/>
      <c r="F50" s="53"/>
      <c r="G50" s="53"/>
      <c r="H50" s="53"/>
      <c r="I50" s="53"/>
      <c r="J50" s="53"/>
      <c r="K50" s="53"/>
      <c r="L50" s="53"/>
      <c r="M50" s="53"/>
      <c r="N50" s="53"/>
    </row>
    <row r="51" spans="1:14" s="9" customFormat="1" ht="44.25" hidden="1" customHeight="1" x14ac:dyDescent="0.2">
      <c r="A51" s="121" t="s">
        <v>168</v>
      </c>
      <c r="B51" s="121"/>
      <c r="C51" s="121"/>
      <c r="D51" s="121"/>
      <c r="E51" s="121"/>
      <c r="F51" s="121"/>
      <c r="G51" s="121"/>
      <c r="H51" s="121"/>
      <c r="I51" s="121"/>
      <c r="J51" s="121"/>
      <c r="K51" s="121"/>
      <c r="L51" s="121"/>
      <c r="M51" s="121"/>
      <c r="N51" s="121"/>
    </row>
    <row r="52" spans="1:14" s="41" customFormat="1" ht="45" hidden="1" customHeight="1" x14ac:dyDescent="0.2">
      <c r="A52" s="51" t="s">
        <v>169</v>
      </c>
      <c r="B52" s="112" t="s">
        <v>170</v>
      </c>
      <c r="C52" s="112"/>
      <c r="D52" s="112"/>
      <c r="E52" s="112"/>
      <c r="F52" s="112"/>
      <c r="G52" s="112"/>
      <c r="H52" s="112"/>
      <c r="I52" s="112"/>
      <c r="J52" s="112"/>
      <c r="K52" s="112"/>
      <c r="L52" s="112"/>
      <c r="M52" s="112"/>
      <c r="N52" s="112"/>
    </row>
    <row r="53" spans="1:14" s="41" customFormat="1" ht="15" hidden="1" customHeight="1" x14ac:dyDescent="0.2">
      <c r="A53" s="54" t="s">
        <v>0</v>
      </c>
      <c r="B53" s="119" t="s">
        <v>2</v>
      </c>
      <c r="C53" s="119"/>
      <c r="D53" s="119"/>
      <c r="E53" s="119"/>
      <c r="F53" s="119"/>
      <c r="G53" s="119"/>
      <c r="H53" s="119"/>
      <c r="I53" s="119"/>
      <c r="J53" s="119"/>
      <c r="K53" s="119"/>
      <c r="L53" s="119"/>
      <c r="M53" s="119"/>
      <c r="N53" s="119"/>
    </row>
    <row r="54" spans="1:14" s="41" customFormat="1" ht="15" hidden="1" customHeight="1" x14ac:dyDescent="0.2">
      <c r="A54" s="55"/>
      <c r="B54" s="122" t="s">
        <v>171</v>
      </c>
      <c r="C54" s="122"/>
      <c r="D54" s="122"/>
      <c r="E54" s="122"/>
      <c r="F54" s="122"/>
      <c r="G54" s="122"/>
      <c r="H54" s="122"/>
      <c r="I54" s="122"/>
      <c r="J54" s="122"/>
      <c r="K54" s="122"/>
      <c r="L54" s="122"/>
      <c r="M54" s="122"/>
      <c r="N54" s="56"/>
    </row>
    <row r="55" spans="1:14" s="41" customFormat="1" ht="15" hidden="1" customHeight="1" x14ac:dyDescent="0.2">
      <c r="A55" s="55"/>
      <c r="B55" s="92" t="s">
        <v>3</v>
      </c>
      <c r="C55" s="92"/>
      <c r="D55" s="92"/>
      <c r="E55" s="92"/>
      <c r="F55" s="92"/>
      <c r="G55" s="92"/>
      <c r="H55" s="92"/>
      <c r="I55" s="92"/>
      <c r="J55" s="92"/>
      <c r="K55" s="58"/>
      <c r="L55" s="58"/>
      <c r="M55" s="58"/>
      <c r="N55" s="58"/>
    </row>
    <row r="56" spans="1:14" s="41" customFormat="1" ht="15" hidden="1" customHeight="1" x14ac:dyDescent="0.2">
      <c r="A56" s="55"/>
      <c r="B56" s="120" t="s">
        <v>172</v>
      </c>
      <c r="C56" s="120"/>
      <c r="D56" s="120"/>
      <c r="E56" s="120"/>
      <c r="F56" s="120"/>
      <c r="G56" s="120"/>
      <c r="H56" s="120"/>
      <c r="I56" s="120"/>
      <c r="J56" s="120"/>
      <c r="K56" s="120"/>
      <c r="L56" s="120"/>
      <c r="M56" s="120"/>
      <c r="N56" s="120"/>
    </row>
    <row r="57" spans="1:14" s="41" customFormat="1" ht="16.5" customHeight="1" x14ac:dyDescent="0.2">
      <c r="A57" s="118" t="s">
        <v>173</v>
      </c>
      <c r="B57" s="118"/>
      <c r="C57" s="118"/>
      <c r="D57" s="118"/>
      <c r="E57" s="118"/>
      <c r="F57" s="118"/>
      <c r="G57" s="118"/>
      <c r="H57" s="118"/>
      <c r="I57" s="118"/>
      <c r="J57" s="118"/>
      <c r="K57" s="118"/>
      <c r="L57" s="118"/>
      <c r="M57" s="118"/>
      <c r="N57" s="118"/>
    </row>
    <row r="58" spans="1:14" ht="15" customHeight="1" x14ac:dyDescent="0.2">
      <c r="A58" s="117" t="s">
        <v>174</v>
      </c>
      <c r="B58" s="117"/>
      <c r="C58" s="117"/>
      <c r="D58" s="117"/>
      <c r="E58" s="117"/>
      <c r="F58" s="117"/>
      <c r="G58" s="117"/>
      <c r="H58" s="117"/>
      <c r="I58" s="117"/>
      <c r="J58" s="117"/>
      <c r="K58" s="117"/>
      <c r="L58" s="117"/>
      <c r="M58" s="117"/>
      <c r="N58" s="117"/>
    </row>
    <row r="59" spans="1:14" s="41" customFormat="1" ht="15" customHeight="1" x14ac:dyDescent="0.2">
      <c r="A59" s="43"/>
      <c r="B59" s="44"/>
      <c r="C59" s="46"/>
      <c r="D59" s="46"/>
      <c r="E59" s="46"/>
      <c r="F59" s="48"/>
      <c r="G59" s="48"/>
      <c r="H59" s="49"/>
      <c r="I59" s="49"/>
      <c r="J59" s="49"/>
      <c r="K59" s="49"/>
      <c r="L59" s="60"/>
      <c r="M59" s="93"/>
      <c r="N59" s="43"/>
    </row>
    <row r="60" spans="1:14" s="41" customFormat="1" ht="15" customHeight="1" x14ac:dyDescent="0.2">
      <c r="A60" s="43"/>
      <c r="B60" s="44"/>
      <c r="C60" s="46"/>
      <c r="D60" s="46"/>
      <c r="E60" s="46"/>
      <c r="F60" s="48"/>
      <c r="G60" s="48"/>
      <c r="H60" s="49"/>
      <c r="I60" s="49"/>
      <c r="J60" s="49"/>
      <c r="K60" s="49"/>
      <c r="L60" s="60"/>
      <c r="M60" s="43"/>
      <c r="N60" s="43"/>
    </row>
    <row r="61" spans="1:14" s="41" customFormat="1" ht="15" customHeight="1" x14ac:dyDescent="0.2">
      <c r="A61" s="43"/>
      <c r="B61" s="44"/>
      <c r="C61" s="46"/>
      <c r="D61" s="46"/>
      <c r="E61" s="46"/>
      <c r="F61" s="48"/>
      <c r="G61" s="48"/>
      <c r="H61" s="49"/>
      <c r="I61" s="49"/>
      <c r="J61" s="49"/>
      <c r="K61" s="49"/>
      <c r="L61" s="60"/>
      <c r="M61" s="43"/>
      <c r="N61" s="43"/>
    </row>
    <row r="62" spans="1:14" s="41" customFormat="1" ht="15" customHeight="1" x14ac:dyDescent="0.2">
      <c r="A62" s="43"/>
      <c r="B62" s="44"/>
      <c r="C62" s="46"/>
      <c r="D62" s="46"/>
      <c r="E62" s="46"/>
      <c r="F62" s="48"/>
      <c r="G62" s="48"/>
      <c r="H62" s="49"/>
      <c r="I62" s="49"/>
      <c r="J62" s="49"/>
      <c r="K62" s="49"/>
      <c r="L62" s="60"/>
      <c r="M62" s="43"/>
      <c r="N62" s="43"/>
    </row>
    <row r="63" spans="1:14" s="41" customFormat="1" ht="15" customHeight="1" x14ac:dyDescent="0.2">
      <c r="A63" s="43"/>
      <c r="B63" s="44"/>
      <c r="C63" s="46"/>
      <c r="D63" s="46"/>
      <c r="E63" s="46"/>
      <c r="F63" s="48"/>
      <c r="G63" s="48"/>
      <c r="H63" s="49"/>
      <c r="I63" s="49"/>
      <c r="J63" s="49"/>
      <c r="K63" s="49"/>
      <c r="L63" s="60"/>
      <c r="M63" s="43"/>
      <c r="N63" s="43"/>
    </row>
    <row r="64" spans="1:14" s="41" customFormat="1" ht="15" customHeight="1" x14ac:dyDescent="0.2">
      <c r="A64" s="43"/>
      <c r="B64" s="44"/>
      <c r="C64" s="46"/>
      <c r="D64" s="46"/>
      <c r="E64" s="46"/>
      <c r="F64" s="48"/>
      <c r="G64" s="48"/>
      <c r="H64" s="49"/>
      <c r="I64" s="49"/>
      <c r="J64" s="49"/>
      <c r="K64" s="49"/>
      <c r="L64" s="60"/>
      <c r="M64" s="43"/>
      <c r="N64" s="43"/>
    </row>
    <row r="65" spans="1:73" s="41" customFormat="1" ht="15" customHeight="1" x14ac:dyDescent="0.2">
      <c r="A65" s="43"/>
      <c r="B65" s="44"/>
      <c r="C65" s="46"/>
      <c r="D65" s="46"/>
      <c r="E65" s="46"/>
      <c r="F65" s="48"/>
      <c r="G65" s="48"/>
      <c r="H65" s="49"/>
      <c r="I65" s="49"/>
      <c r="J65" s="49"/>
      <c r="K65" s="49"/>
      <c r="L65" s="60"/>
      <c r="M65" s="43"/>
      <c r="N65" s="43"/>
    </row>
    <row r="66" spans="1:73" s="41" customFormat="1" ht="15" customHeight="1" x14ac:dyDescent="0.2">
      <c r="A66" s="43"/>
      <c r="B66" s="44"/>
      <c r="C66" s="46"/>
      <c r="D66" s="46"/>
      <c r="E66" s="46"/>
      <c r="F66" s="48"/>
      <c r="G66" s="48"/>
      <c r="H66" s="49"/>
      <c r="I66" s="49"/>
      <c r="J66" s="49"/>
      <c r="K66" s="49"/>
      <c r="L66" s="60"/>
      <c r="M66" s="43"/>
      <c r="N66" s="43"/>
    </row>
    <row r="67" spans="1:73" s="41" customFormat="1" ht="15" customHeight="1" x14ac:dyDescent="0.2">
      <c r="A67" s="43"/>
      <c r="B67" s="44"/>
      <c r="C67" s="46"/>
      <c r="D67" s="46"/>
      <c r="E67" s="46"/>
      <c r="F67" s="48"/>
      <c r="G67" s="48"/>
      <c r="H67" s="49"/>
      <c r="I67" s="49"/>
      <c r="J67" s="49"/>
      <c r="K67" s="49"/>
      <c r="L67" s="60"/>
      <c r="M67" s="43"/>
      <c r="N67" s="43"/>
    </row>
    <row r="68" spans="1:73" s="41" customFormat="1" ht="15" customHeight="1" x14ac:dyDescent="0.2">
      <c r="A68" s="43"/>
      <c r="B68" s="44"/>
      <c r="C68" s="46"/>
      <c r="D68" s="46"/>
      <c r="E68" s="46"/>
      <c r="F68" s="48"/>
      <c r="G68" s="48"/>
      <c r="H68" s="49"/>
      <c r="I68" s="49"/>
      <c r="J68" s="49"/>
      <c r="K68" s="49"/>
      <c r="L68" s="60"/>
      <c r="M68" s="43"/>
      <c r="N68" s="43"/>
    </row>
    <row r="69" spans="1:73" s="41" customFormat="1" ht="15" customHeight="1" x14ac:dyDescent="0.2">
      <c r="A69" s="43"/>
      <c r="B69" s="44"/>
      <c r="C69" s="46"/>
      <c r="D69" s="46"/>
      <c r="E69" s="46"/>
      <c r="F69" s="48"/>
      <c r="G69" s="48"/>
      <c r="H69" s="49"/>
      <c r="I69" s="49"/>
      <c r="J69" s="49"/>
      <c r="K69" s="49"/>
      <c r="L69" s="60"/>
      <c r="M69" s="43"/>
      <c r="N69" s="43"/>
    </row>
    <row r="70" spans="1:73" s="41" customFormat="1" ht="15" customHeight="1" x14ac:dyDescent="0.2">
      <c r="A70" s="43"/>
      <c r="B70" s="44"/>
      <c r="C70" s="46"/>
      <c r="D70" s="46"/>
      <c r="E70" s="46"/>
      <c r="F70" s="48"/>
      <c r="G70" s="48"/>
      <c r="H70" s="49"/>
      <c r="I70" s="49"/>
      <c r="J70" s="49"/>
      <c r="K70" s="49"/>
      <c r="L70" s="60"/>
      <c r="M70" s="43"/>
      <c r="N70" s="43"/>
    </row>
    <row r="71" spans="1:73" s="41" customFormat="1" ht="15" customHeight="1" x14ac:dyDescent="0.2">
      <c r="A71" s="43"/>
      <c r="B71" s="44"/>
      <c r="C71" s="46"/>
      <c r="D71" s="46"/>
      <c r="E71" s="46"/>
      <c r="F71" s="48"/>
      <c r="G71" s="48"/>
      <c r="H71" s="49"/>
      <c r="I71" s="49"/>
      <c r="J71" s="49"/>
      <c r="K71" s="49"/>
      <c r="L71" s="60"/>
      <c r="M71" s="43"/>
      <c r="N71" s="43"/>
    </row>
    <row r="72" spans="1:73" s="41" customFormat="1" ht="15" customHeight="1" x14ac:dyDescent="0.2">
      <c r="A72" s="43"/>
      <c r="B72" s="44"/>
      <c r="C72" s="46"/>
      <c r="D72" s="46"/>
      <c r="E72" s="46"/>
      <c r="F72" s="48"/>
      <c r="G72" s="48"/>
      <c r="H72" s="49"/>
      <c r="I72" s="49"/>
      <c r="J72" s="49"/>
      <c r="K72" s="49"/>
      <c r="L72" s="60"/>
      <c r="M72" s="43"/>
      <c r="N72" s="43"/>
    </row>
    <row r="73" spans="1:73" s="41" customFormat="1" ht="15" customHeight="1" x14ac:dyDescent="0.2">
      <c r="A73" s="43"/>
      <c r="B73" s="44"/>
      <c r="C73" s="46"/>
      <c r="D73" s="46"/>
      <c r="E73" s="46"/>
      <c r="F73" s="48"/>
      <c r="G73" s="48"/>
      <c r="H73" s="49"/>
      <c r="I73" s="49"/>
      <c r="J73" s="49"/>
      <c r="K73" s="49"/>
      <c r="L73" s="60"/>
      <c r="M73" s="43"/>
      <c r="N73" s="43"/>
    </row>
    <row r="74" spans="1:73" ht="15" customHeight="1" x14ac:dyDescent="0.2">
      <c r="A74" s="43"/>
      <c r="B74" s="44"/>
      <c r="C74" s="46"/>
      <c r="D74" s="46"/>
      <c r="E74" s="46"/>
      <c r="F74" s="48"/>
      <c r="G74" s="48"/>
      <c r="H74" s="49"/>
      <c r="I74" s="49"/>
      <c r="J74" s="49"/>
      <c r="K74" s="49"/>
      <c r="L74" s="60"/>
      <c r="M74" s="43"/>
      <c r="N74" s="43"/>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row>
    <row r="75" spans="1:73" ht="15" customHeight="1" x14ac:dyDescent="0.2">
      <c r="A75" s="43"/>
      <c r="B75" s="44"/>
      <c r="C75" s="46"/>
      <c r="D75" s="46"/>
      <c r="E75" s="46"/>
      <c r="F75" s="48"/>
      <c r="G75" s="48"/>
      <c r="H75" s="49"/>
      <c r="I75" s="49"/>
      <c r="J75" s="49"/>
      <c r="K75" s="49"/>
      <c r="L75" s="60"/>
      <c r="M75" s="43"/>
      <c r="N75" s="43"/>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row>
    <row r="76" spans="1:73" ht="15" customHeight="1" x14ac:dyDescent="0.2">
      <c r="A76" s="43"/>
      <c r="B76" s="44"/>
      <c r="C76" s="46"/>
      <c r="D76" s="46"/>
      <c r="E76" s="46"/>
      <c r="F76" s="48"/>
      <c r="G76" s="48"/>
      <c r="H76" s="49"/>
      <c r="I76" s="49"/>
      <c r="J76" s="49"/>
      <c r="K76" s="49"/>
      <c r="L76" s="60"/>
      <c r="M76" s="43"/>
      <c r="N76" s="43"/>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row>
    <row r="77" spans="1:73" ht="15" customHeight="1" x14ac:dyDescent="0.2">
      <c r="A77" s="43"/>
      <c r="B77" s="44"/>
      <c r="C77" s="46"/>
      <c r="D77" s="46"/>
      <c r="E77" s="46"/>
      <c r="F77" s="48"/>
      <c r="G77" s="48"/>
      <c r="H77" s="49"/>
      <c r="I77" s="49"/>
      <c r="J77" s="49"/>
      <c r="K77" s="49"/>
      <c r="L77" s="60"/>
      <c r="M77" s="43"/>
      <c r="N77" s="43"/>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row>
    <row r="78" spans="1:73" ht="15" customHeight="1" x14ac:dyDescent="0.2">
      <c r="A78" s="43"/>
      <c r="B78" s="44"/>
      <c r="C78" s="46"/>
      <c r="D78" s="46"/>
      <c r="E78" s="46"/>
      <c r="F78" s="48"/>
      <c r="G78" s="48"/>
      <c r="H78" s="49"/>
      <c r="I78" s="49"/>
      <c r="J78" s="49"/>
      <c r="K78" s="49"/>
      <c r="L78" s="60"/>
      <c r="M78" s="43"/>
      <c r="N78" s="43"/>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row>
    <row r="79" spans="1:73" ht="15" customHeight="1" x14ac:dyDescent="0.2">
      <c r="A79" s="43"/>
      <c r="B79" s="44"/>
      <c r="C79" s="46"/>
      <c r="D79" s="46"/>
      <c r="E79" s="46"/>
      <c r="F79" s="48"/>
      <c r="G79" s="48"/>
      <c r="H79" s="49"/>
      <c r="I79" s="49"/>
      <c r="J79" s="49"/>
      <c r="K79" s="49"/>
      <c r="L79" s="60"/>
      <c r="M79" s="43"/>
      <c r="N79" s="43"/>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row>
    <row r="80" spans="1:73" ht="15" customHeight="1" x14ac:dyDescent="0.2">
      <c r="A80" s="43"/>
      <c r="B80" s="44"/>
      <c r="C80" s="46"/>
      <c r="D80" s="46"/>
      <c r="E80" s="46"/>
      <c r="F80" s="48"/>
      <c r="G80" s="48"/>
      <c r="H80" s="49"/>
      <c r="I80" s="49"/>
      <c r="J80" s="49"/>
      <c r="K80" s="49"/>
      <c r="L80" s="60"/>
      <c r="M80" s="43"/>
      <c r="N80" s="43"/>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row>
    <row r="81" spans="1:73" ht="15" customHeight="1" x14ac:dyDescent="0.2">
      <c r="A81" s="43"/>
      <c r="B81" s="44"/>
      <c r="C81" s="46"/>
      <c r="D81" s="46"/>
      <c r="E81" s="46"/>
      <c r="F81" s="48"/>
      <c r="G81" s="48"/>
      <c r="H81" s="49"/>
      <c r="I81" s="49"/>
      <c r="J81" s="49"/>
      <c r="K81" s="49"/>
      <c r="L81" s="60"/>
      <c r="M81" s="43"/>
      <c r="N81" s="43"/>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row>
    <row r="82" spans="1:73" ht="15" customHeight="1" x14ac:dyDescent="0.2">
      <c r="A82" s="43"/>
      <c r="B82" s="44"/>
      <c r="C82" s="46"/>
      <c r="D82" s="46"/>
      <c r="E82" s="46"/>
      <c r="F82" s="48"/>
      <c r="G82" s="48"/>
      <c r="H82" s="49"/>
      <c r="I82" s="49"/>
      <c r="J82" s="49"/>
      <c r="K82" s="49"/>
      <c r="L82" s="60"/>
      <c r="M82" s="43"/>
      <c r="N82" s="43"/>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row>
    <row r="83" spans="1:73" ht="15" customHeight="1" x14ac:dyDescent="0.2">
      <c r="A83" s="43"/>
      <c r="B83" s="44"/>
      <c r="C83" s="46"/>
      <c r="D83" s="46"/>
      <c r="E83" s="46"/>
      <c r="F83" s="48"/>
      <c r="G83" s="48"/>
      <c r="H83" s="49"/>
      <c r="I83" s="49"/>
      <c r="J83" s="49"/>
      <c r="K83" s="49"/>
      <c r="L83" s="60"/>
      <c r="M83" s="43"/>
      <c r="N83" s="43"/>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row>
    <row r="84" spans="1:73" ht="15" customHeight="1" x14ac:dyDescent="0.2">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row>
    <row r="85" spans="1:73" ht="15" customHeight="1" x14ac:dyDescent="0.2">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row>
    <row r="86" spans="1:73" ht="15" customHeight="1" x14ac:dyDescent="0.2">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row>
    <row r="87" spans="1:73" ht="15" customHeight="1" x14ac:dyDescent="0.2">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row>
    <row r="88" spans="1:73" ht="15" customHeight="1" x14ac:dyDescent="0.2">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row>
    <row r="89" spans="1:73" ht="15" customHeight="1" x14ac:dyDescent="0.2">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row>
    <row r="90" spans="1:73" ht="15" customHeight="1" x14ac:dyDescent="0.2">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row>
    <row r="91" spans="1:73" ht="15" customHeight="1" x14ac:dyDescent="0.2">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row>
    <row r="92" spans="1:73" ht="15" customHeight="1" x14ac:dyDescent="0.2">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row>
    <row r="93" spans="1:73" ht="15" customHeight="1" x14ac:dyDescent="0.2">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row>
    <row r="94" spans="1:73" ht="15" customHeight="1" x14ac:dyDescent="0.2">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row>
    <row r="95" spans="1:73" ht="15" customHeight="1" x14ac:dyDescent="0.2">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row>
    <row r="96" spans="1:73" ht="15" customHeight="1" x14ac:dyDescent="0.2">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row>
    <row r="97" spans="15:73" ht="15" customHeight="1" x14ac:dyDescent="0.2">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row>
    <row r="98" spans="15:73" ht="15" customHeight="1" x14ac:dyDescent="0.2">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row>
    <row r="99" spans="15:73" ht="15" customHeight="1" x14ac:dyDescent="0.2">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row>
    <row r="100" spans="15:73" ht="15" customHeight="1" x14ac:dyDescent="0.2">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row>
    <row r="101" spans="15:73" ht="15" customHeight="1" x14ac:dyDescent="0.2">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row>
    <row r="102" spans="15:73" ht="15" customHeight="1" x14ac:dyDescent="0.2">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row>
    <row r="103" spans="15:73" ht="15" customHeight="1" x14ac:dyDescent="0.2">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row>
    <row r="104" spans="15:73" ht="15" customHeight="1" x14ac:dyDescent="0.2">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row>
    <row r="105" spans="15:73" ht="15" customHeight="1" x14ac:dyDescent="0.2">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row>
    <row r="106" spans="15:73" ht="15" customHeight="1" x14ac:dyDescent="0.2">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row>
    <row r="107" spans="15:73" ht="15" customHeight="1" x14ac:dyDescent="0.2">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row>
    <row r="108" spans="15:73" ht="15" customHeight="1" x14ac:dyDescent="0.2">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row>
    <row r="109" spans="15:73" ht="15" customHeight="1" x14ac:dyDescent="0.2">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row>
    <row r="110" spans="15:73" ht="15" customHeight="1" x14ac:dyDescent="0.2">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row>
    <row r="111" spans="15:73" ht="15" customHeight="1" x14ac:dyDescent="0.2">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row>
    <row r="112" spans="15:73" ht="15" customHeight="1" x14ac:dyDescent="0.2">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row>
    <row r="113" spans="15:73" ht="15" customHeight="1" x14ac:dyDescent="0.2">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row>
    <row r="114" spans="15:73" ht="15" customHeight="1" x14ac:dyDescent="0.2">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row>
    <row r="115" spans="15:73" ht="15" customHeight="1" x14ac:dyDescent="0.2">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row>
    <row r="116" spans="15:73" ht="15" customHeight="1" x14ac:dyDescent="0.2">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row>
    <row r="117" spans="15:73" ht="15" customHeight="1" x14ac:dyDescent="0.2">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row>
    <row r="118" spans="15:73" ht="15" customHeight="1" x14ac:dyDescent="0.2">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row>
    <row r="119" spans="15:73" ht="15" customHeight="1" x14ac:dyDescent="0.2">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row>
    <row r="120" spans="15:73" ht="15" customHeight="1" x14ac:dyDescent="0.2">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row>
    <row r="121" spans="15:73" ht="15" customHeight="1" x14ac:dyDescent="0.2">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row>
    <row r="122" spans="15:73" ht="15" customHeight="1" x14ac:dyDescent="0.2">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row>
    <row r="123" spans="15:73" ht="15" customHeight="1" x14ac:dyDescent="0.2">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row>
    <row r="124" spans="15:73" ht="15" customHeight="1" x14ac:dyDescent="0.2">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row>
    <row r="125" spans="15:73" ht="15" customHeight="1" x14ac:dyDescent="0.2">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row>
    <row r="126" spans="15:73" ht="15" customHeight="1" x14ac:dyDescent="0.2">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row>
    <row r="127" spans="15:73" ht="15" customHeight="1" x14ac:dyDescent="0.2">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row>
    <row r="128" spans="15:73" ht="15" customHeight="1" x14ac:dyDescent="0.2">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row>
    <row r="129" spans="15:73" ht="15" customHeight="1" x14ac:dyDescent="0.2">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row>
    <row r="130" spans="15:73" ht="15" customHeight="1" x14ac:dyDescent="0.2">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row>
    <row r="131" spans="15:73" ht="15" customHeight="1" x14ac:dyDescent="0.2">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row>
    <row r="132" spans="15:73" ht="15" customHeight="1" x14ac:dyDescent="0.2">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row>
    <row r="133" spans="15:73" ht="15" customHeight="1" x14ac:dyDescent="0.2">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row>
    <row r="134" spans="15:73" ht="15" customHeight="1" x14ac:dyDescent="0.2">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row>
  </sheetData>
  <autoFilter ref="A3:N40" xr:uid="{00000000-0009-0000-0000-000000000000}">
    <filterColumn colId="7" showButton="0"/>
    <filterColumn colId="8" showButton="0"/>
    <filterColumn colId="9" showButton="0"/>
  </autoFilter>
  <mergeCells count="26">
    <mergeCell ref="A1:N1"/>
    <mergeCell ref="A2:N2"/>
    <mergeCell ref="L3:L4"/>
    <mergeCell ref="A3:A4"/>
    <mergeCell ref="N3:N4"/>
    <mergeCell ref="M3:M4"/>
    <mergeCell ref="B3:B4"/>
    <mergeCell ref="C3:C4"/>
    <mergeCell ref="D3:D4"/>
    <mergeCell ref="E3:E4"/>
    <mergeCell ref="G3:G4"/>
    <mergeCell ref="H3:K3"/>
    <mergeCell ref="F42:G42"/>
    <mergeCell ref="B45:N45"/>
    <mergeCell ref="F3:F4"/>
    <mergeCell ref="E40:G40"/>
    <mergeCell ref="A58:N58"/>
    <mergeCell ref="A57:N57"/>
    <mergeCell ref="B52:N52"/>
    <mergeCell ref="B46:N46"/>
    <mergeCell ref="B44:N44"/>
    <mergeCell ref="B53:N53"/>
    <mergeCell ref="A47:N47"/>
    <mergeCell ref="B56:N56"/>
    <mergeCell ref="A51:N51"/>
    <mergeCell ref="B54:M54"/>
  </mergeCells>
  <phoneticPr fontId="1" type="noConversion"/>
  <printOptions horizontalCentered="1"/>
  <pageMargins left="0.19685039370078741" right="0.19685039370078741" top="0.35433070866141736" bottom="0.15748031496062992" header="0.31496062992125984" footer="0.15748031496062992"/>
  <pageSetup paperSize="9" scale="87" fitToHeight="0" orientation="landscape" r:id="rId1"/>
  <headerFooter>
    <oddFooter>第 &amp;P 頁，共 &amp;N 頁</oddFooter>
  </headerFooter>
  <rowBreaks count="1" manualBreakCount="1">
    <brk id="40" max="19" man="1"/>
  </rowBreaks>
  <ignoredErrors>
    <ignoredError sqref="A4:G4 A41:N41 M40:N40 A40:B40 G32:K32 A7 F20:K20 F21:I21 F22:K22 F34:K34 F33:K33 F31:K31 F38:K38 C37 K37 K12 K18 K21 F30:K30 K28 J16:K16 F14:H14 K14 B1:N1 A9 F9:K9 F25:K25 F28:I28 F27:I27 F35:K35 F37:I37 A8 F8:K8 A5 F5:K5 A6 F6:I6 F7:K7 A10 F10:K10 F11:K11 F12:I12 F13:K13 F16:H16 F17:K17 F18:I18 F24:K24 F23:K23 F26:K26 F29:K29 F36:K36 F39:K39 F19:K19 K27 A42:B42 M42:N42 B2:N2 I3:K3 L4:N4 M16 D40 F40:K40 D42:E42 G42:K42" unlockedFormula="1"/>
    <ignoredError sqref="L16:L40 L5:L10 L11:L14" formulaRange="1" unlockedFormula="1"/>
    <ignoredError sqref="L15"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162"/>
  <sheetViews>
    <sheetView zoomScaleNormal="100" workbookViewId="0">
      <pane xSplit="4" ySplit="4" topLeftCell="E5" activePane="bottomRight" state="frozen"/>
      <selection activeCell="C6" sqref="C6"/>
      <selection pane="topRight" activeCell="C6" sqref="C6"/>
      <selection pane="bottomLeft" activeCell="C6" sqref="C6"/>
      <selection pane="bottomRight" sqref="A1:N1"/>
    </sheetView>
  </sheetViews>
  <sheetFormatPr defaultColWidth="9.140625" defaultRowHeight="15" customHeight="1" x14ac:dyDescent="0.2"/>
  <cols>
    <col min="1" max="1" width="6.140625" style="62" customWidth="1"/>
    <col min="2" max="2" width="13.140625" style="63" customWidth="1"/>
    <col min="3" max="3" width="20.140625" style="64" customWidth="1"/>
    <col min="4" max="4" width="34.28515625" style="64" customWidth="1"/>
    <col min="5" max="5" width="31.42578125" style="64" customWidth="1"/>
    <col min="6" max="6" width="9.28515625" style="65" customWidth="1"/>
    <col min="7" max="7" width="10" style="65" customWidth="1"/>
    <col min="8" max="8" width="6.5703125" style="66" customWidth="1"/>
    <col min="9" max="9" width="7.5703125" style="66" customWidth="1"/>
    <col min="10" max="10" width="9.5703125" style="66" customWidth="1"/>
    <col min="11" max="11" width="8.140625" style="66" customWidth="1"/>
    <col min="12" max="12" width="11.28515625" style="67" customWidth="1"/>
    <col min="13" max="13" width="7.28515625" style="62" customWidth="1"/>
    <col min="14" max="14" width="8.42578125" style="62" customWidth="1"/>
    <col min="15" max="16384" width="9.140625" style="59"/>
  </cols>
  <sheetData>
    <row r="1" spans="1:73" s="30" customFormat="1" ht="45" customHeight="1" x14ac:dyDescent="0.2">
      <c r="A1" s="123" t="s">
        <v>21</v>
      </c>
      <c r="B1" s="123"/>
      <c r="C1" s="123"/>
      <c r="D1" s="123"/>
      <c r="E1" s="123"/>
      <c r="F1" s="123"/>
      <c r="G1" s="123"/>
      <c r="H1" s="123"/>
      <c r="I1" s="123"/>
      <c r="J1" s="123"/>
      <c r="K1" s="123"/>
      <c r="L1" s="123"/>
      <c r="M1" s="123"/>
      <c r="N1" s="123"/>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row>
    <row r="2" spans="1:73" s="30" customFormat="1" ht="48" customHeight="1" x14ac:dyDescent="0.2">
      <c r="A2" s="124" t="s">
        <v>175</v>
      </c>
      <c r="B2" s="124"/>
      <c r="C2" s="124"/>
      <c r="D2" s="124"/>
      <c r="E2" s="124"/>
      <c r="F2" s="124"/>
      <c r="G2" s="124"/>
      <c r="H2" s="124"/>
      <c r="I2" s="124"/>
      <c r="J2" s="124"/>
      <c r="K2" s="124"/>
      <c r="L2" s="124"/>
      <c r="M2" s="124"/>
      <c r="N2" s="124"/>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row>
    <row r="3" spans="1:73" s="31" customFormat="1" ht="31.5" customHeight="1" x14ac:dyDescent="0.2">
      <c r="A3" s="126" t="s">
        <v>23</v>
      </c>
      <c r="B3" s="126" t="s">
        <v>24</v>
      </c>
      <c r="C3" s="113" t="s">
        <v>25</v>
      </c>
      <c r="D3" s="113" t="s">
        <v>26</v>
      </c>
      <c r="E3" s="113" t="s">
        <v>27</v>
      </c>
      <c r="F3" s="113" t="s">
        <v>28</v>
      </c>
      <c r="G3" s="113" t="s">
        <v>29</v>
      </c>
      <c r="H3" s="113" t="s">
        <v>30</v>
      </c>
      <c r="I3" s="113"/>
      <c r="J3" s="113"/>
      <c r="K3" s="113"/>
      <c r="L3" s="113" t="s">
        <v>31</v>
      </c>
      <c r="M3" s="113" t="s">
        <v>32</v>
      </c>
      <c r="N3" s="126" t="s">
        <v>33</v>
      </c>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row>
    <row r="4" spans="1:73" s="33" customFormat="1" ht="56.25" customHeight="1" x14ac:dyDescent="0.2">
      <c r="A4" s="125"/>
      <c r="B4" s="125"/>
      <c r="C4" s="125"/>
      <c r="D4" s="125"/>
      <c r="E4" s="125"/>
      <c r="F4" s="114"/>
      <c r="G4" s="114"/>
      <c r="H4" s="11" t="s">
        <v>34</v>
      </c>
      <c r="I4" s="8" t="s">
        <v>35</v>
      </c>
      <c r="J4" s="8" t="s">
        <v>36</v>
      </c>
      <c r="K4" s="8" t="s">
        <v>37</v>
      </c>
      <c r="L4" s="125"/>
      <c r="M4" s="125"/>
      <c r="N4" s="125"/>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row>
    <row r="5" spans="1:73" s="28" customFormat="1" ht="75" customHeight="1" x14ac:dyDescent="0.2">
      <c r="A5" s="1">
        <v>1</v>
      </c>
      <c r="B5" s="6" t="s">
        <v>38</v>
      </c>
      <c r="C5" s="17" t="s">
        <v>176</v>
      </c>
      <c r="D5" s="6" t="s">
        <v>177</v>
      </c>
      <c r="E5" s="6" t="s">
        <v>178</v>
      </c>
      <c r="F5" s="7">
        <v>25596685</v>
      </c>
      <c r="G5" s="7">
        <v>25596072</v>
      </c>
      <c r="H5" s="7">
        <v>0</v>
      </c>
      <c r="I5" s="7">
        <v>0</v>
      </c>
      <c r="J5" s="7">
        <v>3</v>
      </c>
      <c r="K5" s="7">
        <v>26</v>
      </c>
      <c r="L5" s="11">
        <f>SUM(H5:K5)</f>
        <v>29</v>
      </c>
      <c r="M5" s="1" t="s">
        <v>48</v>
      </c>
      <c r="N5" s="18" t="s">
        <v>43</v>
      </c>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row>
    <row r="6" spans="1:73" s="28" customFormat="1" ht="68.25" customHeight="1" x14ac:dyDescent="0.2">
      <c r="A6" s="1">
        <v>2</v>
      </c>
      <c r="B6" s="6" t="s">
        <v>38</v>
      </c>
      <c r="C6" s="17" t="s">
        <v>179</v>
      </c>
      <c r="D6" s="6" t="s">
        <v>180</v>
      </c>
      <c r="E6" s="6" t="s">
        <v>181</v>
      </c>
      <c r="F6" s="7">
        <v>27963166</v>
      </c>
      <c r="G6" s="7">
        <v>27963177</v>
      </c>
      <c r="H6" s="7">
        <v>0</v>
      </c>
      <c r="I6" s="7">
        <v>0</v>
      </c>
      <c r="J6" s="7">
        <v>4</v>
      </c>
      <c r="K6" s="7">
        <v>32</v>
      </c>
      <c r="L6" s="11">
        <f>SUM(H6:K6)</f>
        <v>36</v>
      </c>
      <c r="M6" s="1" t="s">
        <v>48</v>
      </c>
      <c r="N6" s="1" t="s">
        <v>54</v>
      </c>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row>
    <row r="7" spans="1:73" s="28" customFormat="1" ht="53.25" customHeight="1" x14ac:dyDescent="0.2">
      <c r="A7" s="1">
        <v>3</v>
      </c>
      <c r="B7" s="6" t="s">
        <v>38</v>
      </c>
      <c r="C7" s="17" t="s">
        <v>179</v>
      </c>
      <c r="D7" s="13" t="s">
        <v>182</v>
      </c>
      <c r="E7" s="68" t="s">
        <v>183</v>
      </c>
      <c r="F7" s="7">
        <v>28586233</v>
      </c>
      <c r="G7" s="7">
        <v>28587133</v>
      </c>
      <c r="H7" s="7">
        <v>0</v>
      </c>
      <c r="I7" s="7">
        <v>0</v>
      </c>
      <c r="J7" s="7">
        <v>4</v>
      </c>
      <c r="K7" s="7">
        <v>39</v>
      </c>
      <c r="L7" s="99">
        <v>43</v>
      </c>
      <c r="M7" s="1" t="s">
        <v>48</v>
      </c>
      <c r="N7" s="1" t="s">
        <v>54</v>
      </c>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row>
    <row r="8" spans="1:73" s="28" customFormat="1" ht="74.25" customHeight="1" x14ac:dyDescent="0.2">
      <c r="A8" s="1">
        <v>4</v>
      </c>
      <c r="B8" s="14" t="s">
        <v>184</v>
      </c>
      <c r="C8" s="14" t="s">
        <v>179</v>
      </c>
      <c r="D8" s="14" t="s">
        <v>185</v>
      </c>
      <c r="E8" s="17" t="s">
        <v>186</v>
      </c>
      <c r="F8" s="1">
        <v>21092038</v>
      </c>
      <c r="G8" s="1">
        <v>21092032</v>
      </c>
      <c r="H8" s="7">
        <v>0</v>
      </c>
      <c r="I8" s="7">
        <v>0</v>
      </c>
      <c r="J8" s="7">
        <v>4</v>
      </c>
      <c r="K8" s="7">
        <v>38</v>
      </c>
      <c r="L8" s="11">
        <f t="shared" ref="L8:L63" si="0">SUM(H8:K8)</f>
        <v>42</v>
      </c>
      <c r="M8" s="1" t="s">
        <v>48</v>
      </c>
      <c r="N8" s="1" t="s">
        <v>54</v>
      </c>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row>
    <row r="9" spans="1:73" s="74" customFormat="1" ht="100.5" customHeight="1" x14ac:dyDescent="0.2">
      <c r="A9" s="1">
        <v>5</v>
      </c>
      <c r="B9" s="70" t="s">
        <v>184</v>
      </c>
      <c r="C9" s="70" t="s">
        <v>187</v>
      </c>
      <c r="D9" s="70" t="s">
        <v>188</v>
      </c>
      <c r="E9" s="71" t="s">
        <v>189</v>
      </c>
      <c r="F9" s="69">
        <v>28898822</v>
      </c>
      <c r="G9" s="69">
        <v>28898200</v>
      </c>
      <c r="H9" s="72">
        <v>0</v>
      </c>
      <c r="I9" s="72">
        <v>0</v>
      </c>
      <c r="J9" s="72">
        <v>3</v>
      </c>
      <c r="K9" s="72">
        <v>27</v>
      </c>
      <c r="L9" s="11">
        <f t="shared" si="0"/>
        <v>30</v>
      </c>
      <c r="M9" s="69" t="s">
        <v>48</v>
      </c>
      <c r="N9" s="69" t="s">
        <v>54</v>
      </c>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row>
    <row r="10" spans="1:73" s="28" customFormat="1" ht="85.5" customHeight="1" x14ac:dyDescent="0.2">
      <c r="A10" s="1">
        <v>6</v>
      </c>
      <c r="B10" s="6" t="s">
        <v>50</v>
      </c>
      <c r="C10" s="6" t="s">
        <v>59</v>
      </c>
      <c r="D10" s="14" t="s">
        <v>190</v>
      </c>
      <c r="E10" s="75" t="s">
        <v>191</v>
      </c>
      <c r="F10" s="7">
        <v>31562111</v>
      </c>
      <c r="G10" s="7">
        <v>31561456</v>
      </c>
      <c r="H10" s="7">
        <v>0</v>
      </c>
      <c r="I10" s="7">
        <v>0</v>
      </c>
      <c r="J10" s="7">
        <v>3</v>
      </c>
      <c r="K10" s="7">
        <v>29</v>
      </c>
      <c r="L10" s="11">
        <f t="shared" si="0"/>
        <v>32</v>
      </c>
      <c r="M10" s="1" t="s">
        <v>48</v>
      </c>
      <c r="N10" s="1" t="s">
        <v>54</v>
      </c>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row>
    <row r="11" spans="1:73" s="28" customFormat="1" ht="69.75" customHeight="1" x14ac:dyDescent="0.2">
      <c r="A11" s="1">
        <v>7</v>
      </c>
      <c r="B11" s="13" t="s">
        <v>50</v>
      </c>
      <c r="C11" s="6" t="s">
        <v>192</v>
      </c>
      <c r="D11" s="14" t="s">
        <v>193</v>
      </c>
      <c r="E11" s="14" t="s">
        <v>194</v>
      </c>
      <c r="F11" s="1">
        <v>31954215</v>
      </c>
      <c r="G11" s="1">
        <v>31954205</v>
      </c>
      <c r="H11" s="7">
        <v>0</v>
      </c>
      <c r="I11" s="7">
        <v>0</v>
      </c>
      <c r="J11" s="7">
        <v>5</v>
      </c>
      <c r="K11" s="7">
        <v>45</v>
      </c>
      <c r="L11" s="11">
        <f t="shared" si="0"/>
        <v>50</v>
      </c>
      <c r="M11" s="1" t="s">
        <v>48</v>
      </c>
      <c r="N11" s="1" t="s">
        <v>54</v>
      </c>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row>
    <row r="12" spans="1:73" s="28" customFormat="1" ht="57.75" customHeight="1" x14ac:dyDescent="0.2">
      <c r="A12" s="1">
        <v>8</v>
      </c>
      <c r="B12" s="6" t="s">
        <v>44</v>
      </c>
      <c r="C12" s="6" t="s">
        <v>195</v>
      </c>
      <c r="D12" s="6" t="s">
        <v>196</v>
      </c>
      <c r="E12" s="6" t="s">
        <v>197</v>
      </c>
      <c r="F12" s="7">
        <v>22392388</v>
      </c>
      <c r="G12" s="7">
        <v>25919223</v>
      </c>
      <c r="H12" s="7">
        <v>0</v>
      </c>
      <c r="I12" s="7">
        <v>0</v>
      </c>
      <c r="J12" s="7">
        <v>90</v>
      </c>
      <c r="K12" s="7">
        <v>0</v>
      </c>
      <c r="L12" s="11">
        <f t="shared" si="0"/>
        <v>90</v>
      </c>
      <c r="M12" s="1" t="s">
        <v>48</v>
      </c>
      <c r="N12" s="1" t="s">
        <v>54</v>
      </c>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row>
    <row r="13" spans="1:73" s="28" customFormat="1" ht="96.75" customHeight="1" x14ac:dyDescent="0.2">
      <c r="A13" s="1">
        <v>9</v>
      </c>
      <c r="B13" s="6" t="s">
        <v>44</v>
      </c>
      <c r="C13" s="13" t="s">
        <v>179</v>
      </c>
      <c r="D13" s="14" t="s">
        <v>198</v>
      </c>
      <c r="E13" s="17" t="s">
        <v>199</v>
      </c>
      <c r="F13" s="1">
        <v>26181130</v>
      </c>
      <c r="G13" s="1">
        <v>26181737</v>
      </c>
      <c r="H13" s="7">
        <v>0</v>
      </c>
      <c r="I13" s="7">
        <v>0</v>
      </c>
      <c r="J13" s="7">
        <v>3</v>
      </c>
      <c r="K13" s="7">
        <v>30</v>
      </c>
      <c r="L13" s="11">
        <f>SUM(H13:K13)</f>
        <v>33</v>
      </c>
      <c r="M13" s="1" t="s">
        <v>48</v>
      </c>
      <c r="N13" s="1" t="s">
        <v>54</v>
      </c>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row>
    <row r="14" spans="1:73" s="28" customFormat="1" ht="89.25" customHeight="1" x14ac:dyDescent="0.2">
      <c r="A14" s="1">
        <v>10</v>
      </c>
      <c r="B14" s="6" t="s">
        <v>65</v>
      </c>
      <c r="C14" s="6" t="s">
        <v>200</v>
      </c>
      <c r="D14" s="14" t="s">
        <v>201</v>
      </c>
      <c r="E14" s="6" t="s">
        <v>202</v>
      </c>
      <c r="F14" s="7">
        <v>22420311</v>
      </c>
      <c r="G14" s="7">
        <v>22420211</v>
      </c>
      <c r="H14" s="7">
        <v>0</v>
      </c>
      <c r="I14" s="7">
        <v>0</v>
      </c>
      <c r="J14" s="7">
        <v>4</v>
      </c>
      <c r="K14" s="7">
        <v>0</v>
      </c>
      <c r="L14" s="11">
        <f t="shared" si="0"/>
        <v>4</v>
      </c>
      <c r="M14" s="1" t="s">
        <v>48</v>
      </c>
      <c r="N14" s="1" t="s">
        <v>54</v>
      </c>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row>
    <row r="15" spans="1:73" s="28" customFormat="1" ht="64.5" customHeight="1" x14ac:dyDescent="0.2">
      <c r="A15" s="1">
        <v>11</v>
      </c>
      <c r="B15" s="6" t="s">
        <v>65</v>
      </c>
      <c r="C15" s="6" t="s">
        <v>179</v>
      </c>
      <c r="D15" s="6" t="s">
        <v>203</v>
      </c>
      <c r="E15" s="6" t="s">
        <v>204</v>
      </c>
      <c r="F15" s="7">
        <v>22421713</v>
      </c>
      <c r="G15" s="7">
        <v>22421579</v>
      </c>
      <c r="H15" s="7">
        <v>0</v>
      </c>
      <c r="I15" s="7">
        <v>0</v>
      </c>
      <c r="J15" s="7">
        <v>4</v>
      </c>
      <c r="K15" s="7">
        <v>34</v>
      </c>
      <c r="L15" s="11">
        <f t="shared" si="0"/>
        <v>38</v>
      </c>
      <c r="M15" s="1" t="s">
        <v>48</v>
      </c>
      <c r="N15" s="1" t="s">
        <v>54</v>
      </c>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row>
    <row r="16" spans="1:73" s="28" customFormat="1" ht="75" customHeight="1" x14ac:dyDescent="0.2">
      <c r="A16" s="1">
        <v>12</v>
      </c>
      <c r="B16" s="14" t="s">
        <v>72</v>
      </c>
      <c r="C16" s="6" t="s">
        <v>205</v>
      </c>
      <c r="D16" s="6" t="s">
        <v>206</v>
      </c>
      <c r="E16" s="14" t="s">
        <v>207</v>
      </c>
      <c r="F16" s="7">
        <v>21482000</v>
      </c>
      <c r="G16" s="7">
        <v>26269992</v>
      </c>
      <c r="H16" s="7">
        <v>0</v>
      </c>
      <c r="I16" s="7">
        <v>0</v>
      </c>
      <c r="J16" s="7">
        <v>34</v>
      </c>
      <c r="K16" s="7">
        <v>0</v>
      </c>
      <c r="L16" s="11">
        <f t="shared" si="0"/>
        <v>34</v>
      </c>
      <c r="M16" s="1" t="s">
        <v>48</v>
      </c>
      <c r="N16" s="1" t="s">
        <v>49</v>
      </c>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row>
    <row r="17" spans="1:73" s="28" customFormat="1" ht="75" customHeight="1" x14ac:dyDescent="0.2">
      <c r="A17" s="1">
        <v>13</v>
      </c>
      <c r="B17" s="14" t="s">
        <v>72</v>
      </c>
      <c r="C17" s="95" t="s">
        <v>208</v>
      </c>
      <c r="D17" s="95" t="s">
        <v>209</v>
      </c>
      <c r="E17" s="14" t="s">
        <v>210</v>
      </c>
      <c r="F17" s="7">
        <v>23076422</v>
      </c>
      <c r="G17" s="7">
        <v>24867252</v>
      </c>
      <c r="H17" s="7">
        <v>0</v>
      </c>
      <c r="I17" s="7">
        <v>0</v>
      </c>
      <c r="J17" s="7">
        <v>6</v>
      </c>
      <c r="K17" s="7">
        <v>56</v>
      </c>
      <c r="L17" s="96">
        <f>SUM(H17:K17)</f>
        <v>62</v>
      </c>
      <c r="M17" s="1" t="s">
        <v>48</v>
      </c>
      <c r="N17" s="1" t="s">
        <v>54</v>
      </c>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row>
    <row r="18" spans="1:73" s="28" customFormat="1" ht="72" customHeight="1" x14ac:dyDescent="0.2">
      <c r="A18" s="1">
        <v>14</v>
      </c>
      <c r="B18" s="14" t="s">
        <v>72</v>
      </c>
      <c r="C18" s="13" t="s">
        <v>179</v>
      </c>
      <c r="D18" s="14" t="s">
        <v>211</v>
      </c>
      <c r="E18" s="14" t="s">
        <v>212</v>
      </c>
      <c r="F18" s="1">
        <v>27963766</v>
      </c>
      <c r="G18" s="1">
        <v>27963722</v>
      </c>
      <c r="H18" s="7">
        <v>0</v>
      </c>
      <c r="I18" s="7">
        <v>0</v>
      </c>
      <c r="J18" s="7">
        <v>3</v>
      </c>
      <c r="K18" s="7">
        <v>32</v>
      </c>
      <c r="L18" s="11">
        <f t="shared" si="0"/>
        <v>35</v>
      </c>
      <c r="M18" s="1" t="s">
        <v>48</v>
      </c>
      <c r="N18" s="1" t="s">
        <v>54</v>
      </c>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row>
    <row r="19" spans="1:73" s="28" customFormat="1" ht="84.75" customHeight="1" x14ac:dyDescent="0.2">
      <c r="A19" s="1">
        <v>15</v>
      </c>
      <c r="B19" s="14" t="s">
        <v>72</v>
      </c>
      <c r="C19" s="13" t="s">
        <v>59</v>
      </c>
      <c r="D19" s="14" t="s">
        <v>213</v>
      </c>
      <c r="E19" s="14" t="s">
        <v>214</v>
      </c>
      <c r="F19" s="7">
        <v>28056673</v>
      </c>
      <c r="G19" s="7">
        <v>28056556</v>
      </c>
      <c r="H19" s="7">
        <v>0</v>
      </c>
      <c r="I19" s="7">
        <v>0</v>
      </c>
      <c r="J19" s="7">
        <v>4</v>
      </c>
      <c r="K19" s="7">
        <v>35</v>
      </c>
      <c r="L19" s="99">
        <v>39</v>
      </c>
      <c r="M19" s="1" t="s">
        <v>48</v>
      </c>
      <c r="N19" s="1" t="s">
        <v>54</v>
      </c>
      <c r="O19" s="15"/>
      <c r="P19" s="15"/>
      <c r="Q19" s="15"/>
      <c r="R19" s="97"/>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row>
    <row r="20" spans="1:73" s="28" customFormat="1" ht="68.25" customHeight="1" x14ac:dyDescent="0.2">
      <c r="A20" s="1">
        <v>16</v>
      </c>
      <c r="B20" s="14" t="s">
        <v>72</v>
      </c>
      <c r="C20" s="13" t="s">
        <v>154</v>
      </c>
      <c r="D20" s="14" t="s">
        <v>215</v>
      </c>
      <c r="E20" s="14" t="s">
        <v>216</v>
      </c>
      <c r="F20" s="7">
        <v>24898000</v>
      </c>
      <c r="G20" s="7">
        <v>24817222</v>
      </c>
      <c r="H20" s="7">
        <v>0</v>
      </c>
      <c r="I20" s="7">
        <v>0</v>
      </c>
      <c r="J20" s="7">
        <v>6</v>
      </c>
      <c r="K20" s="7">
        <v>50</v>
      </c>
      <c r="L20" s="99">
        <v>56</v>
      </c>
      <c r="M20" s="1" t="s">
        <v>48</v>
      </c>
      <c r="N20" s="100" t="s">
        <v>49</v>
      </c>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row>
    <row r="21" spans="1:73" s="28" customFormat="1" ht="72" customHeight="1" x14ac:dyDescent="0.2">
      <c r="A21" s="1">
        <v>17</v>
      </c>
      <c r="B21" s="6" t="s">
        <v>80</v>
      </c>
      <c r="C21" s="6" t="s">
        <v>179</v>
      </c>
      <c r="D21" s="14" t="s">
        <v>217</v>
      </c>
      <c r="E21" s="17" t="s">
        <v>218</v>
      </c>
      <c r="F21" s="7">
        <v>22674579</v>
      </c>
      <c r="G21" s="7">
        <v>22674250</v>
      </c>
      <c r="H21" s="7">
        <v>0</v>
      </c>
      <c r="I21" s="7">
        <v>0</v>
      </c>
      <c r="J21" s="7">
        <v>7</v>
      </c>
      <c r="K21" s="7">
        <v>62</v>
      </c>
      <c r="L21" s="11">
        <f t="shared" si="0"/>
        <v>69</v>
      </c>
      <c r="M21" s="1" t="s">
        <v>48</v>
      </c>
      <c r="N21" s="1" t="s">
        <v>54</v>
      </c>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row>
    <row r="22" spans="1:73" s="28" customFormat="1" ht="71.25" customHeight="1" x14ac:dyDescent="0.2">
      <c r="A22" s="1">
        <v>18</v>
      </c>
      <c r="B22" s="14" t="s">
        <v>80</v>
      </c>
      <c r="C22" s="14" t="s">
        <v>150</v>
      </c>
      <c r="D22" s="14" t="s">
        <v>219</v>
      </c>
      <c r="E22" s="14" t="s">
        <v>220</v>
      </c>
      <c r="F22" s="1">
        <v>24811000</v>
      </c>
      <c r="G22" s="1">
        <v>24817333</v>
      </c>
      <c r="H22" s="7">
        <v>0</v>
      </c>
      <c r="I22" s="7">
        <v>0</v>
      </c>
      <c r="J22" s="7">
        <v>4</v>
      </c>
      <c r="K22" s="7">
        <v>36</v>
      </c>
      <c r="L22" s="11">
        <f t="shared" ref="L22:L27" si="1">SUM(H22:K22)</f>
        <v>40</v>
      </c>
      <c r="M22" s="1" t="s">
        <v>48</v>
      </c>
      <c r="N22" s="1" t="s">
        <v>54</v>
      </c>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row>
    <row r="23" spans="1:73" s="28" customFormat="1" ht="93" customHeight="1" x14ac:dyDescent="0.2">
      <c r="A23" s="1">
        <v>19</v>
      </c>
      <c r="B23" s="14" t="s">
        <v>80</v>
      </c>
      <c r="C23" s="13" t="s">
        <v>221</v>
      </c>
      <c r="D23" s="14" t="s">
        <v>222</v>
      </c>
      <c r="E23" s="14" t="s">
        <v>223</v>
      </c>
      <c r="F23" s="1">
        <v>23423220</v>
      </c>
      <c r="G23" s="1">
        <v>23423660</v>
      </c>
      <c r="H23" s="7">
        <v>0</v>
      </c>
      <c r="I23" s="7">
        <v>0</v>
      </c>
      <c r="J23" s="7">
        <v>4</v>
      </c>
      <c r="K23" s="7">
        <v>36</v>
      </c>
      <c r="L23" s="11">
        <f t="shared" si="1"/>
        <v>40</v>
      </c>
      <c r="M23" s="1" t="s">
        <v>48</v>
      </c>
      <c r="N23" s="1" t="s">
        <v>49</v>
      </c>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row>
    <row r="24" spans="1:73" s="28" customFormat="1" ht="90" customHeight="1" x14ac:dyDescent="0.2">
      <c r="A24" s="1">
        <v>20</v>
      </c>
      <c r="B24" s="13" t="s">
        <v>80</v>
      </c>
      <c r="C24" s="6" t="s">
        <v>59</v>
      </c>
      <c r="D24" s="12" t="s">
        <v>224</v>
      </c>
      <c r="E24" s="13" t="s">
        <v>225</v>
      </c>
      <c r="F24" s="1">
        <v>24672200</v>
      </c>
      <c r="G24" s="1">
        <v>24672020</v>
      </c>
      <c r="H24" s="7">
        <v>0</v>
      </c>
      <c r="I24" s="1">
        <v>0</v>
      </c>
      <c r="J24" s="1">
        <v>6</v>
      </c>
      <c r="K24" s="1">
        <v>54</v>
      </c>
      <c r="L24" s="107">
        <f t="shared" si="1"/>
        <v>60</v>
      </c>
      <c r="M24" s="1" t="s">
        <v>48</v>
      </c>
      <c r="N24" s="1" t="s">
        <v>54</v>
      </c>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row>
    <row r="25" spans="1:73" s="28" customFormat="1" ht="90" customHeight="1" x14ac:dyDescent="0.2">
      <c r="A25" s="1">
        <v>21</v>
      </c>
      <c r="B25" s="13" t="s">
        <v>80</v>
      </c>
      <c r="C25" s="6" t="s">
        <v>226</v>
      </c>
      <c r="D25" s="6" t="s">
        <v>227</v>
      </c>
      <c r="E25" s="13" t="s">
        <v>228</v>
      </c>
      <c r="F25" s="1">
        <v>26190038</v>
      </c>
      <c r="G25" s="1">
        <v>26190987</v>
      </c>
      <c r="H25" s="7">
        <v>0</v>
      </c>
      <c r="I25" s="1">
        <v>0</v>
      </c>
      <c r="J25" s="1">
        <v>2</v>
      </c>
      <c r="K25" s="1">
        <v>18</v>
      </c>
      <c r="L25" s="11">
        <f t="shared" si="1"/>
        <v>20</v>
      </c>
      <c r="M25" s="1" t="s">
        <v>48</v>
      </c>
      <c r="N25" s="1" t="s">
        <v>54</v>
      </c>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row>
    <row r="26" spans="1:73" s="28" customFormat="1" ht="90" customHeight="1" x14ac:dyDescent="0.2">
      <c r="A26" s="1">
        <v>22</v>
      </c>
      <c r="B26" s="13" t="s">
        <v>80</v>
      </c>
      <c r="C26" s="14" t="s">
        <v>229</v>
      </c>
      <c r="D26" s="6" t="s">
        <v>230</v>
      </c>
      <c r="E26" s="13" t="s">
        <v>231</v>
      </c>
      <c r="F26" s="1">
        <v>28112602</v>
      </c>
      <c r="G26" s="1">
        <v>28112502</v>
      </c>
      <c r="H26" s="7">
        <v>0</v>
      </c>
      <c r="I26" s="1">
        <v>0</v>
      </c>
      <c r="J26" s="1">
        <v>4</v>
      </c>
      <c r="K26" s="1">
        <v>36</v>
      </c>
      <c r="L26" s="11">
        <f t="shared" si="1"/>
        <v>40</v>
      </c>
      <c r="M26" s="1" t="s">
        <v>48</v>
      </c>
      <c r="N26" s="1" t="s">
        <v>54</v>
      </c>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row>
    <row r="27" spans="1:73" s="28" customFormat="1" ht="90" customHeight="1" x14ac:dyDescent="0.2">
      <c r="A27" s="1">
        <v>23</v>
      </c>
      <c r="B27" s="13" t="s">
        <v>80</v>
      </c>
      <c r="C27" s="13" t="s">
        <v>232</v>
      </c>
      <c r="D27" s="14" t="s">
        <v>233</v>
      </c>
      <c r="E27" s="13" t="s">
        <v>234</v>
      </c>
      <c r="F27" s="1">
        <v>23939989</v>
      </c>
      <c r="G27" s="1">
        <v>23939909</v>
      </c>
      <c r="H27" s="1">
        <v>0</v>
      </c>
      <c r="I27" s="25">
        <v>0</v>
      </c>
      <c r="J27" s="1">
        <v>2</v>
      </c>
      <c r="K27" s="1">
        <v>18</v>
      </c>
      <c r="L27" s="11">
        <f t="shared" si="1"/>
        <v>20</v>
      </c>
      <c r="M27" s="1" t="s">
        <v>48</v>
      </c>
      <c r="N27" s="1" t="s">
        <v>54</v>
      </c>
      <c r="O27" s="1"/>
      <c r="P27" s="1"/>
      <c r="Q27" s="1"/>
      <c r="R27" s="1"/>
      <c r="S27" s="1"/>
      <c r="T27" s="26"/>
      <c r="U27" s="27"/>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row>
    <row r="28" spans="1:73" s="28" customFormat="1" ht="65.25" customHeight="1" x14ac:dyDescent="0.2">
      <c r="A28" s="1">
        <v>24</v>
      </c>
      <c r="B28" s="6" t="s">
        <v>86</v>
      </c>
      <c r="C28" s="13" t="s">
        <v>226</v>
      </c>
      <c r="D28" s="14" t="s">
        <v>235</v>
      </c>
      <c r="E28" s="6" t="s">
        <v>236</v>
      </c>
      <c r="F28" s="1">
        <v>26101775</v>
      </c>
      <c r="G28" s="1">
        <v>26101738</v>
      </c>
      <c r="H28" s="7">
        <v>0</v>
      </c>
      <c r="I28" s="7">
        <v>0</v>
      </c>
      <c r="J28" s="7">
        <v>4</v>
      </c>
      <c r="K28" s="7">
        <v>41</v>
      </c>
      <c r="L28" s="11">
        <f t="shared" si="0"/>
        <v>45</v>
      </c>
      <c r="M28" s="1" t="s">
        <v>48</v>
      </c>
      <c r="N28" s="1" t="s">
        <v>54</v>
      </c>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row>
    <row r="29" spans="1:73" s="28" customFormat="1" ht="80.25" customHeight="1" x14ac:dyDescent="0.2">
      <c r="A29" s="1">
        <v>25</v>
      </c>
      <c r="B29" s="13" t="s">
        <v>86</v>
      </c>
      <c r="C29" s="14" t="s">
        <v>237</v>
      </c>
      <c r="D29" s="14" t="s">
        <v>238</v>
      </c>
      <c r="E29" s="14" t="s">
        <v>239</v>
      </c>
      <c r="F29" s="1">
        <v>21550303</v>
      </c>
      <c r="G29" s="1">
        <v>21552911</v>
      </c>
      <c r="H29" s="7">
        <v>0</v>
      </c>
      <c r="I29" s="7">
        <v>0</v>
      </c>
      <c r="J29" s="7">
        <v>11</v>
      </c>
      <c r="K29" s="7">
        <v>100</v>
      </c>
      <c r="L29" s="11">
        <f t="shared" si="0"/>
        <v>111</v>
      </c>
      <c r="M29" s="1" t="s">
        <v>48</v>
      </c>
      <c r="N29" s="1" t="s">
        <v>54</v>
      </c>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row>
    <row r="30" spans="1:73" s="28" customFormat="1" ht="87.75" customHeight="1" x14ac:dyDescent="0.2">
      <c r="A30" s="1">
        <v>26</v>
      </c>
      <c r="B30" s="13" t="s">
        <v>91</v>
      </c>
      <c r="C30" s="17" t="s">
        <v>117</v>
      </c>
      <c r="D30" s="17" t="s">
        <v>240</v>
      </c>
      <c r="E30" s="6" t="s">
        <v>241</v>
      </c>
      <c r="F30" s="7">
        <v>27029897</v>
      </c>
      <c r="G30" s="7">
        <v>27021622</v>
      </c>
      <c r="H30" s="7">
        <v>0</v>
      </c>
      <c r="I30" s="7">
        <v>0</v>
      </c>
      <c r="J30" s="7">
        <v>60</v>
      </c>
      <c r="K30" s="7">
        <v>0</v>
      </c>
      <c r="L30" s="11">
        <f t="shared" si="0"/>
        <v>60</v>
      </c>
      <c r="M30" s="1" t="s">
        <v>48</v>
      </c>
      <c r="N30" s="1" t="s">
        <v>49</v>
      </c>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row>
    <row r="31" spans="1:73" s="28" customFormat="1" ht="63.75" customHeight="1" x14ac:dyDescent="0.2">
      <c r="A31" s="1">
        <v>27</v>
      </c>
      <c r="B31" s="13" t="s">
        <v>91</v>
      </c>
      <c r="C31" s="14" t="s">
        <v>242</v>
      </c>
      <c r="D31" s="14" t="s">
        <v>243</v>
      </c>
      <c r="E31" s="14" t="s">
        <v>244</v>
      </c>
      <c r="F31" s="1">
        <v>21449969</v>
      </c>
      <c r="G31" s="1">
        <v>21449906</v>
      </c>
      <c r="H31" s="7">
        <v>0</v>
      </c>
      <c r="I31" s="7">
        <v>0</v>
      </c>
      <c r="J31" s="7">
        <v>1</v>
      </c>
      <c r="K31" s="7">
        <v>0</v>
      </c>
      <c r="L31" s="11">
        <f t="shared" si="0"/>
        <v>1</v>
      </c>
      <c r="M31" s="2" t="s">
        <v>48</v>
      </c>
      <c r="N31" s="18" t="s">
        <v>54</v>
      </c>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row>
    <row r="32" spans="1:73" s="28" customFormat="1" ht="88.5" customHeight="1" x14ac:dyDescent="0.2">
      <c r="A32" s="1">
        <v>28</v>
      </c>
      <c r="B32" s="13" t="s">
        <v>91</v>
      </c>
      <c r="C32" s="14" t="s">
        <v>97</v>
      </c>
      <c r="D32" s="14" t="s">
        <v>245</v>
      </c>
      <c r="E32" s="95" t="s">
        <v>246</v>
      </c>
      <c r="F32" s="1">
        <v>27036010</v>
      </c>
      <c r="G32" s="1">
        <v>27036428</v>
      </c>
      <c r="H32" s="7">
        <v>0</v>
      </c>
      <c r="I32" s="7">
        <v>0</v>
      </c>
      <c r="J32" s="7">
        <v>1</v>
      </c>
      <c r="K32" s="7">
        <v>7</v>
      </c>
      <c r="L32" s="107">
        <f t="shared" si="0"/>
        <v>8</v>
      </c>
      <c r="M32" s="2" t="s">
        <v>48</v>
      </c>
      <c r="N32" s="1" t="s">
        <v>49</v>
      </c>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row>
    <row r="33" spans="1:73" s="28" customFormat="1" ht="63.75" customHeight="1" x14ac:dyDescent="0.2">
      <c r="A33" s="1">
        <v>29</v>
      </c>
      <c r="B33" s="6" t="s">
        <v>102</v>
      </c>
      <c r="C33" s="14" t="s">
        <v>229</v>
      </c>
      <c r="D33" s="14" t="s">
        <v>247</v>
      </c>
      <c r="E33" s="14" t="s">
        <v>248</v>
      </c>
      <c r="F33" s="1">
        <v>26503000</v>
      </c>
      <c r="G33" s="1">
        <v>26503080</v>
      </c>
      <c r="H33" s="7">
        <v>0</v>
      </c>
      <c r="I33" s="1">
        <v>0</v>
      </c>
      <c r="J33" s="1">
        <v>4</v>
      </c>
      <c r="K33" s="1">
        <v>38</v>
      </c>
      <c r="L33" s="11">
        <f t="shared" si="0"/>
        <v>42</v>
      </c>
      <c r="M33" s="2" t="s">
        <v>48</v>
      </c>
      <c r="N33" s="18" t="s">
        <v>54</v>
      </c>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row>
    <row r="34" spans="1:73" s="28" customFormat="1" ht="63.75" customHeight="1" x14ac:dyDescent="0.2">
      <c r="A34" s="1">
        <v>30</v>
      </c>
      <c r="B34" s="6" t="s">
        <v>102</v>
      </c>
      <c r="C34" s="12" t="s">
        <v>249</v>
      </c>
      <c r="D34" s="12" t="s">
        <v>250</v>
      </c>
      <c r="E34" s="6" t="s">
        <v>251</v>
      </c>
      <c r="F34" s="7">
        <v>31571368</v>
      </c>
      <c r="G34" s="7">
        <v>31570350</v>
      </c>
      <c r="H34" s="7">
        <v>0</v>
      </c>
      <c r="I34" s="7">
        <v>0</v>
      </c>
      <c r="J34" s="7">
        <v>6</v>
      </c>
      <c r="K34" s="7">
        <v>54</v>
      </c>
      <c r="L34" s="101">
        <f t="shared" si="0"/>
        <v>60</v>
      </c>
      <c r="M34" s="1" t="s">
        <v>48</v>
      </c>
      <c r="N34" s="1" t="s">
        <v>54</v>
      </c>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row>
    <row r="35" spans="1:73" s="28" customFormat="1" ht="75.75" customHeight="1" x14ac:dyDescent="0.2">
      <c r="A35" s="1">
        <v>31</v>
      </c>
      <c r="B35" s="17" t="s">
        <v>102</v>
      </c>
      <c r="C35" s="14" t="s">
        <v>252</v>
      </c>
      <c r="D35" s="14" t="s">
        <v>253</v>
      </c>
      <c r="E35" s="14" t="s">
        <v>254</v>
      </c>
      <c r="F35" s="1">
        <v>23411061</v>
      </c>
      <c r="G35" s="1">
        <v>23411091</v>
      </c>
      <c r="H35" s="7">
        <v>0</v>
      </c>
      <c r="I35" s="1">
        <v>0</v>
      </c>
      <c r="J35" s="1">
        <v>6</v>
      </c>
      <c r="K35" s="1">
        <v>60</v>
      </c>
      <c r="L35" s="11">
        <f t="shared" si="0"/>
        <v>66</v>
      </c>
      <c r="M35" s="1" t="s">
        <v>48</v>
      </c>
      <c r="N35" s="18" t="s">
        <v>11</v>
      </c>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row>
    <row r="36" spans="1:73" s="28" customFormat="1" ht="84" customHeight="1" x14ac:dyDescent="0.2">
      <c r="A36" s="1">
        <v>32</v>
      </c>
      <c r="B36" s="17" t="s">
        <v>102</v>
      </c>
      <c r="C36" s="14" t="s">
        <v>255</v>
      </c>
      <c r="D36" s="14" t="s">
        <v>256</v>
      </c>
      <c r="E36" s="14" t="s">
        <v>257</v>
      </c>
      <c r="F36" s="1">
        <v>27171351</v>
      </c>
      <c r="G36" s="1">
        <v>23468591</v>
      </c>
      <c r="H36" s="7">
        <v>0</v>
      </c>
      <c r="I36" s="1">
        <v>0</v>
      </c>
      <c r="J36" s="1">
        <v>5</v>
      </c>
      <c r="K36" s="1">
        <v>0</v>
      </c>
      <c r="L36" s="102">
        <f t="shared" si="0"/>
        <v>5</v>
      </c>
      <c r="M36" s="1" t="s">
        <v>48</v>
      </c>
      <c r="N36" s="1" t="s">
        <v>54</v>
      </c>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row>
    <row r="37" spans="1:73" s="28" customFormat="1" ht="45" customHeight="1" x14ac:dyDescent="0.2">
      <c r="A37" s="1">
        <v>33</v>
      </c>
      <c r="B37" s="13" t="s">
        <v>102</v>
      </c>
      <c r="C37" s="14" t="s">
        <v>258</v>
      </c>
      <c r="D37" s="14" t="s">
        <v>259</v>
      </c>
      <c r="E37" s="14" t="s">
        <v>260</v>
      </c>
      <c r="F37" s="1">
        <v>27637838</v>
      </c>
      <c r="G37" s="1">
        <v>27637264</v>
      </c>
      <c r="H37" s="7">
        <v>0</v>
      </c>
      <c r="I37" s="1">
        <v>0</v>
      </c>
      <c r="J37" s="1">
        <v>49</v>
      </c>
      <c r="K37" s="1">
        <v>0</v>
      </c>
      <c r="L37" s="102">
        <f t="shared" si="0"/>
        <v>49</v>
      </c>
      <c r="M37" s="2" t="s">
        <v>42</v>
      </c>
      <c r="N37" s="1" t="s">
        <v>90</v>
      </c>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row>
    <row r="38" spans="1:73" s="28" customFormat="1" ht="72.75" customHeight="1" x14ac:dyDescent="0.2">
      <c r="A38" s="1">
        <v>34</v>
      </c>
      <c r="B38" s="13" t="s">
        <v>102</v>
      </c>
      <c r="C38" s="13" t="s">
        <v>226</v>
      </c>
      <c r="D38" s="14" t="s">
        <v>261</v>
      </c>
      <c r="E38" s="75" t="s">
        <v>262</v>
      </c>
      <c r="F38" s="1">
        <v>26190039</v>
      </c>
      <c r="G38" s="1">
        <v>26190313</v>
      </c>
      <c r="H38" s="7">
        <v>0</v>
      </c>
      <c r="I38" s="1">
        <v>0</v>
      </c>
      <c r="J38" s="1">
        <v>2</v>
      </c>
      <c r="K38" s="1">
        <v>18</v>
      </c>
      <c r="L38" s="102">
        <f t="shared" si="0"/>
        <v>20</v>
      </c>
      <c r="M38" s="1" t="s">
        <v>48</v>
      </c>
      <c r="N38" s="1" t="s">
        <v>54</v>
      </c>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row>
    <row r="39" spans="1:73" s="28" customFormat="1" ht="45" customHeight="1" x14ac:dyDescent="0.2">
      <c r="A39" s="1">
        <v>35</v>
      </c>
      <c r="B39" s="6" t="s">
        <v>108</v>
      </c>
      <c r="C39" s="6" t="s">
        <v>176</v>
      </c>
      <c r="D39" s="6" t="s">
        <v>263</v>
      </c>
      <c r="E39" s="6" t="s">
        <v>264</v>
      </c>
      <c r="F39" s="7">
        <v>21642400</v>
      </c>
      <c r="G39" s="7">
        <v>21642426</v>
      </c>
      <c r="H39" s="7">
        <v>0</v>
      </c>
      <c r="I39" s="7">
        <v>0</v>
      </c>
      <c r="J39" s="7">
        <v>48</v>
      </c>
      <c r="K39" s="7">
        <v>0</v>
      </c>
      <c r="L39" s="102">
        <f t="shared" si="0"/>
        <v>48</v>
      </c>
      <c r="M39" s="1" t="s">
        <v>48</v>
      </c>
      <c r="N39" s="18" t="s">
        <v>43</v>
      </c>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row>
    <row r="40" spans="1:73" s="28" customFormat="1" ht="69" customHeight="1" x14ac:dyDescent="0.2">
      <c r="A40" s="1">
        <v>36</v>
      </c>
      <c r="B40" s="13" t="s">
        <v>108</v>
      </c>
      <c r="C40" s="14" t="s">
        <v>265</v>
      </c>
      <c r="D40" s="14" t="s">
        <v>266</v>
      </c>
      <c r="E40" s="14" t="s">
        <v>267</v>
      </c>
      <c r="F40" s="1">
        <v>26479291</v>
      </c>
      <c r="G40" s="1">
        <v>26450547</v>
      </c>
      <c r="H40" s="7">
        <v>0</v>
      </c>
      <c r="I40" s="7">
        <v>0</v>
      </c>
      <c r="J40" s="7">
        <v>6</v>
      </c>
      <c r="K40" s="7">
        <v>0</v>
      </c>
      <c r="L40" s="102">
        <f t="shared" si="0"/>
        <v>6</v>
      </c>
      <c r="M40" s="1" t="s">
        <v>48</v>
      </c>
      <c r="N40" s="1" t="s">
        <v>49</v>
      </c>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row>
    <row r="41" spans="1:73" s="28" customFormat="1" ht="87.75" customHeight="1" x14ac:dyDescent="0.2">
      <c r="A41" s="1">
        <v>37</v>
      </c>
      <c r="B41" s="13" t="s">
        <v>108</v>
      </c>
      <c r="C41" s="13" t="s">
        <v>59</v>
      </c>
      <c r="D41" s="95" t="s">
        <v>268</v>
      </c>
      <c r="E41" s="14" t="s">
        <v>269</v>
      </c>
      <c r="F41" s="1">
        <v>23505200</v>
      </c>
      <c r="G41" s="1">
        <v>23505618</v>
      </c>
      <c r="H41" s="7">
        <v>0</v>
      </c>
      <c r="I41" s="1">
        <v>0</v>
      </c>
      <c r="J41" s="7">
        <v>4</v>
      </c>
      <c r="K41" s="7">
        <v>35</v>
      </c>
      <c r="L41" s="102">
        <f t="shared" ref="L41:L46" si="2">SUM(H41:K41)</f>
        <v>39</v>
      </c>
      <c r="M41" s="1" t="s">
        <v>48</v>
      </c>
      <c r="N41" s="1" t="s">
        <v>54</v>
      </c>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row>
    <row r="42" spans="1:73" s="28" customFormat="1" ht="66" customHeight="1" x14ac:dyDescent="0.2">
      <c r="A42" s="1">
        <v>38</v>
      </c>
      <c r="B42" s="13" t="s">
        <v>108</v>
      </c>
      <c r="C42" s="13" t="s">
        <v>270</v>
      </c>
      <c r="D42" s="14" t="s">
        <v>271</v>
      </c>
      <c r="E42" s="14" t="s">
        <v>272</v>
      </c>
      <c r="F42" s="1">
        <v>26064600</v>
      </c>
      <c r="G42" s="1">
        <v>26064328</v>
      </c>
      <c r="H42" s="7">
        <v>0</v>
      </c>
      <c r="I42" s="1">
        <v>0</v>
      </c>
      <c r="J42" s="7">
        <v>4</v>
      </c>
      <c r="K42" s="7">
        <v>36</v>
      </c>
      <c r="L42" s="102">
        <f t="shared" si="2"/>
        <v>40</v>
      </c>
      <c r="M42" s="1" t="s">
        <v>48</v>
      </c>
      <c r="N42" s="1" t="s">
        <v>54</v>
      </c>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row>
    <row r="43" spans="1:73" s="4" customFormat="1" ht="63" customHeight="1" x14ac:dyDescent="0.2">
      <c r="A43" s="1">
        <v>39</v>
      </c>
      <c r="B43" s="13" t="s">
        <v>108</v>
      </c>
      <c r="C43" s="13" t="s">
        <v>273</v>
      </c>
      <c r="D43" s="14" t="s">
        <v>274</v>
      </c>
      <c r="E43" s="14" t="s">
        <v>275</v>
      </c>
      <c r="F43" s="1">
        <v>27890899</v>
      </c>
      <c r="G43" s="1">
        <v>27890029</v>
      </c>
      <c r="H43" s="7">
        <v>0</v>
      </c>
      <c r="I43" s="1">
        <v>0</v>
      </c>
      <c r="J43" s="7">
        <v>3</v>
      </c>
      <c r="K43" s="7">
        <v>27</v>
      </c>
      <c r="L43" s="102">
        <f t="shared" si="2"/>
        <v>30</v>
      </c>
      <c r="M43" s="1" t="s">
        <v>48</v>
      </c>
      <c r="N43" s="1" t="s">
        <v>54</v>
      </c>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row>
    <row r="44" spans="1:73" s="4" customFormat="1" ht="86.25" customHeight="1" x14ac:dyDescent="0.2">
      <c r="A44" s="1">
        <v>40</v>
      </c>
      <c r="B44" s="13" t="s">
        <v>108</v>
      </c>
      <c r="C44" s="13" t="s">
        <v>8</v>
      </c>
      <c r="D44" s="14" t="s">
        <v>276</v>
      </c>
      <c r="E44" s="14" t="s">
        <v>277</v>
      </c>
      <c r="F44" s="1">
        <v>25485800</v>
      </c>
      <c r="G44" s="1">
        <v>28027866</v>
      </c>
      <c r="H44" s="7">
        <v>0</v>
      </c>
      <c r="I44" s="1">
        <v>0</v>
      </c>
      <c r="J44" s="7">
        <v>6</v>
      </c>
      <c r="K44" s="7">
        <v>54</v>
      </c>
      <c r="L44" s="102">
        <f t="shared" si="2"/>
        <v>60</v>
      </c>
      <c r="M44" s="1" t="s">
        <v>48</v>
      </c>
      <c r="N44" s="1" t="s">
        <v>54</v>
      </c>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row>
    <row r="45" spans="1:73" s="4" customFormat="1" ht="86.25" customHeight="1" x14ac:dyDescent="0.2">
      <c r="A45" s="1">
        <v>41</v>
      </c>
      <c r="B45" s="13" t="s">
        <v>18</v>
      </c>
      <c r="C45" s="13" t="s">
        <v>150</v>
      </c>
      <c r="D45" s="14" t="s">
        <v>278</v>
      </c>
      <c r="E45" s="14" t="s">
        <v>279</v>
      </c>
      <c r="F45" s="1">
        <v>34685968</v>
      </c>
      <c r="G45" s="1">
        <v>34685990</v>
      </c>
      <c r="H45" s="7">
        <v>0</v>
      </c>
      <c r="I45" s="1">
        <v>0</v>
      </c>
      <c r="J45" s="7">
        <v>2</v>
      </c>
      <c r="K45" s="7">
        <v>18</v>
      </c>
      <c r="L45" s="102">
        <f t="shared" si="2"/>
        <v>20</v>
      </c>
      <c r="M45" s="1" t="s">
        <v>48</v>
      </c>
      <c r="N45" s="1" t="s">
        <v>54</v>
      </c>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row>
    <row r="46" spans="1:73" s="4" customFormat="1" ht="89.25" customHeight="1" x14ac:dyDescent="0.2">
      <c r="A46" s="1">
        <v>42</v>
      </c>
      <c r="B46" s="6" t="s">
        <v>120</v>
      </c>
      <c r="C46" s="6" t="s">
        <v>280</v>
      </c>
      <c r="D46" s="14" t="s">
        <v>281</v>
      </c>
      <c r="E46" s="6" t="s">
        <v>282</v>
      </c>
      <c r="F46" s="7">
        <v>23229338</v>
      </c>
      <c r="G46" s="7">
        <v>23229883</v>
      </c>
      <c r="H46" s="1">
        <v>0</v>
      </c>
      <c r="I46" s="1">
        <v>0</v>
      </c>
      <c r="J46" s="1">
        <v>2</v>
      </c>
      <c r="K46" s="1">
        <v>18</v>
      </c>
      <c r="L46" s="102">
        <f t="shared" si="2"/>
        <v>20</v>
      </c>
      <c r="M46" s="1" t="s">
        <v>48</v>
      </c>
      <c r="N46" s="1" t="s">
        <v>54</v>
      </c>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row>
    <row r="47" spans="1:73" s="4" customFormat="1" ht="89.25" customHeight="1" x14ac:dyDescent="0.2">
      <c r="A47" s="1">
        <v>43</v>
      </c>
      <c r="B47" s="6" t="s">
        <v>120</v>
      </c>
      <c r="C47" s="6" t="s">
        <v>283</v>
      </c>
      <c r="D47" s="14" t="s">
        <v>284</v>
      </c>
      <c r="E47" s="6" t="s">
        <v>285</v>
      </c>
      <c r="F47" s="7">
        <v>27890555</v>
      </c>
      <c r="G47" s="7">
        <v>26825266</v>
      </c>
      <c r="H47" s="1">
        <v>0</v>
      </c>
      <c r="I47" s="1">
        <v>0</v>
      </c>
      <c r="J47" s="105">
        <f>3+2</f>
        <v>5</v>
      </c>
      <c r="K47" s="105">
        <f>27+16</f>
        <v>43</v>
      </c>
      <c r="L47" s="102">
        <f>SUM(H47:K47)</f>
        <v>48</v>
      </c>
      <c r="M47" s="1" t="s">
        <v>48</v>
      </c>
      <c r="N47" s="1" t="s">
        <v>54</v>
      </c>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row>
    <row r="48" spans="1:73" s="4" customFormat="1" ht="89.25" customHeight="1" x14ac:dyDescent="0.2">
      <c r="A48" s="1">
        <v>44</v>
      </c>
      <c r="B48" s="6" t="s">
        <v>120</v>
      </c>
      <c r="C48" s="6" t="s">
        <v>286</v>
      </c>
      <c r="D48" s="14" t="s">
        <v>287</v>
      </c>
      <c r="E48" s="6" t="s">
        <v>288</v>
      </c>
      <c r="F48" s="7">
        <v>23283628</v>
      </c>
      <c r="G48" s="7">
        <v>23283968</v>
      </c>
      <c r="H48" s="1">
        <v>0</v>
      </c>
      <c r="I48" s="1">
        <v>0</v>
      </c>
      <c r="J48" s="105">
        <v>5</v>
      </c>
      <c r="K48" s="105">
        <v>43</v>
      </c>
      <c r="L48" s="107">
        <f>SUM(H48:K48)</f>
        <v>48</v>
      </c>
      <c r="M48" s="1" t="s">
        <v>48</v>
      </c>
      <c r="N48" s="1" t="s">
        <v>54</v>
      </c>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row>
    <row r="49" spans="1:73" s="4" customFormat="1" ht="89.25" customHeight="1" x14ac:dyDescent="0.2">
      <c r="A49" s="1">
        <v>45</v>
      </c>
      <c r="B49" s="6" t="s">
        <v>120</v>
      </c>
      <c r="C49" s="6" t="s">
        <v>289</v>
      </c>
      <c r="D49" s="14" t="s">
        <v>290</v>
      </c>
      <c r="E49" s="6" t="s">
        <v>291</v>
      </c>
      <c r="F49" s="7">
        <v>23880925</v>
      </c>
      <c r="G49" s="7">
        <v>23880927</v>
      </c>
      <c r="H49" s="1">
        <v>0</v>
      </c>
      <c r="I49" s="1">
        <v>0</v>
      </c>
      <c r="J49" s="1">
        <v>100</v>
      </c>
      <c r="K49" s="1">
        <v>0</v>
      </c>
      <c r="L49" s="94">
        <f t="shared" ref="L49:L53" si="3">SUM(H49:K49)</f>
        <v>100</v>
      </c>
      <c r="M49" s="1" t="s">
        <v>48</v>
      </c>
      <c r="N49" s="1" t="s">
        <v>54</v>
      </c>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row>
    <row r="50" spans="1:73" s="4" customFormat="1" ht="89.25" customHeight="1" x14ac:dyDescent="0.2">
      <c r="A50" s="1">
        <v>46</v>
      </c>
      <c r="B50" s="6" t="s">
        <v>120</v>
      </c>
      <c r="C50" s="6" t="s">
        <v>292</v>
      </c>
      <c r="D50" s="14" t="s">
        <v>293</v>
      </c>
      <c r="E50" s="6" t="s">
        <v>294</v>
      </c>
      <c r="F50" s="7">
        <v>26508102</v>
      </c>
      <c r="G50" s="7">
        <v>26508022</v>
      </c>
      <c r="H50" s="1">
        <v>0</v>
      </c>
      <c r="I50" s="1">
        <v>0</v>
      </c>
      <c r="J50" s="1">
        <v>100</v>
      </c>
      <c r="K50" s="1">
        <v>0</v>
      </c>
      <c r="L50" s="94">
        <f t="shared" si="3"/>
        <v>100</v>
      </c>
      <c r="M50" s="1" t="s">
        <v>48</v>
      </c>
      <c r="N50" s="1" t="s">
        <v>54</v>
      </c>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row>
    <row r="51" spans="1:73" s="4" customFormat="1" ht="89.25" customHeight="1" x14ac:dyDescent="0.2">
      <c r="A51" s="1">
        <v>47</v>
      </c>
      <c r="B51" s="6" t="s">
        <v>120</v>
      </c>
      <c r="C51" s="6" t="s">
        <v>15</v>
      </c>
      <c r="D51" s="14" t="s">
        <v>295</v>
      </c>
      <c r="E51" s="6" t="s">
        <v>296</v>
      </c>
      <c r="F51" s="7">
        <v>23880859</v>
      </c>
      <c r="G51" s="7">
        <v>23880875</v>
      </c>
      <c r="H51" s="1">
        <v>0</v>
      </c>
      <c r="I51" s="1">
        <v>0</v>
      </c>
      <c r="J51" s="1">
        <v>100</v>
      </c>
      <c r="K51" s="1">
        <v>0</v>
      </c>
      <c r="L51" s="94">
        <f t="shared" si="3"/>
        <v>100</v>
      </c>
      <c r="M51" s="1" t="s">
        <v>48</v>
      </c>
      <c r="N51" s="1" t="s">
        <v>54</v>
      </c>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row>
    <row r="52" spans="1:73" s="4" customFormat="1" ht="89.25" customHeight="1" x14ac:dyDescent="0.2">
      <c r="A52" s="1">
        <v>48</v>
      </c>
      <c r="B52" s="6" t="s">
        <v>120</v>
      </c>
      <c r="C52" s="6" t="s">
        <v>16</v>
      </c>
      <c r="D52" s="14" t="s">
        <v>19</v>
      </c>
      <c r="E52" s="6" t="s">
        <v>297</v>
      </c>
      <c r="F52" s="7">
        <v>29555008</v>
      </c>
      <c r="G52" s="7">
        <v>29555088</v>
      </c>
      <c r="H52" s="1">
        <v>0</v>
      </c>
      <c r="I52" s="1">
        <v>0</v>
      </c>
      <c r="J52" s="1">
        <v>100</v>
      </c>
      <c r="K52" s="1">
        <v>0</v>
      </c>
      <c r="L52" s="94">
        <f t="shared" si="3"/>
        <v>100</v>
      </c>
      <c r="M52" s="1" t="s">
        <v>48</v>
      </c>
      <c r="N52" s="1" t="s">
        <v>54</v>
      </c>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row>
    <row r="53" spans="1:73" s="4" customFormat="1" ht="89.25" customHeight="1" x14ac:dyDescent="0.2">
      <c r="A53" s="1">
        <v>49</v>
      </c>
      <c r="B53" s="6" t="s">
        <v>120</v>
      </c>
      <c r="C53" s="6" t="s">
        <v>298</v>
      </c>
      <c r="D53" s="14" t="s">
        <v>299</v>
      </c>
      <c r="E53" s="6" t="s">
        <v>300</v>
      </c>
      <c r="F53" s="7">
        <v>23203131</v>
      </c>
      <c r="G53" s="7">
        <v>23273799</v>
      </c>
      <c r="H53" s="1">
        <v>0</v>
      </c>
      <c r="I53" s="1">
        <v>0</v>
      </c>
      <c r="J53" s="1">
        <v>100</v>
      </c>
      <c r="K53" s="1">
        <v>0</v>
      </c>
      <c r="L53" s="94">
        <f t="shared" si="3"/>
        <v>100</v>
      </c>
      <c r="M53" s="1" t="s">
        <v>48</v>
      </c>
      <c r="N53" s="1" t="s">
        <v>54</v>
      </c>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row>
    <row r="54" spans="1:73" s="4" customFormat="1" ht="89.25" customHeight="1" x14ac:dyDescent="0.2">
      <c r="A54" s="1">
        <v>50</v>
      </c>
      <c r="B54" s="6" t="s">
        <v>120</v>
      </c>
      <c r="C54" s="6" t="s">
        <v>301</v>
      </c>
      <c r="D54" s="14" t="s">
        <v>302</v>
      </c>
      <c r="E54" s="6" t="s">
        <v>303</v>
      </c>
      <c r="F54" s="7">
        <v>21450238</v>
      </c>
      <c r="G54" s="7">
        <v>21450236</v>
      </c>
      <c r="H54" s="1">
        <v>0</v>
      </c>
      <c r="I54" s="1">
        <v>0</v>
      </c>
      <c r="J54" s="1">
        <v>0</v>
      </c>
      <c r="K54" s="1">
        <v>5</v>
      </c>
      <c r="L54" s="98">
        <f t="shared" ref="L54" si="4">SUM(H54:K54)</f>
        <v>5</v>
      </c>
      <c r="M54" s="1" t="s">
        <v>48</v>
      </c>
      <c r="N54" s="1" t="s">
        <v>54</v>
      </c>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row>
    <row r="55" spans="1:73" s="4" customFormat="1" ht="89.25" customHeight="1" x14ac:dyDescent="0.2">
      <c r="A55" s="1">
        <v>51</v>
      </c>
      <c r="B55" s="6" t="s">
        <v>120</v>
      </c>
      <c r="C55" s="6" t="s">
        <v>20</v>
      </c>
      <c r="D55" s="14" t="s">
        <v>304</v>
      </c>
      <c r="E55" s="6" t="s">
        <v>305</v>
      </c>
      <c r="F55" s="7">
        <v>26115301</v>
      </c>
      <c r="G55" s="7">
        <v>23122256</v>
      </c>
      <c r="H55" s="1">
        <v>0</v>
      </c>
      <c r="I55" s="1">
        <v>0</v>
      </c>
      <c r="J55" s="1">
        <v>3</v>
      </c>
      <c r="K55" s="1">
        <v>27</v>
      </c>
      <c r="L55" s="98">
        <f t="shared" ref="L55" si="5">SUM(H55:K55)</f>
        <v>30</v>
      </c>
      <c r="M55" s="1" t="s">
        <v>48</v>
      </c>
      <c r="N55" s="1" t="s">
        <v>54</v>
      </c>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row>
    <row r="56" spans="1:73" s="28" customFormat="1" ht="74.25" customHeight="1" x14ac:dyDescent="0.2">
      <c r="A56" s="1">
        <v>52</v>
      </c>
      <c r="B56" s="6" t="s">
        <v>126</v>
      </c>
      <c r="C56" s="6" t="s">
        <v>306</v>
      </c>
      <c r="D56" s="6" t="s">
        <v>307</v>
      </c>
      <c r="E56" s="14" t="s">
        <v>308</v>
      </c>
      <c r="F56" s="7">
        <v>24702266</v>
      </c>
      <c r="G56" s="7">
        <v>24700346</v>
      </c>
      <c r="H56" s="7">
        <v>0</v>
      </c>
      <c r="I56" s="7">
        <v>0</v>
      </c>
      <c r="J56" s="7">
        <v>48</v>
      </c>
      <c r="K56" s="7">
        <v>0</v>
      </c>
      <c r="L56" s="90">
        <f t="shared" si="0"/>
        <v>48</v>
      </c>
      <c r="M56" s="1" t="s">
        <v>48</v>
      </c>
      <c r="N56" s="1" t="s">
        <v>54</v>
      </c>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row>
    <row r="57" spans="1:73" s="28" customFormat="1" ht="74.25" customHeight="1" x14ac:dyDescent="0.2">
      <c r="A57" s="1">
        <v>53</v>
      </c>
      <c r="B57" s="6" t="s">
        <v>126</v>
      </c>
      <c r="C57" s="6" t="s">
        <v>306</v>
      </c>
      <c r="D57" s="6" t="s">
        <v>309</v>
      </c>
      <c r="E57" s="14" t="s">
        <v>310</v>
      </c>
      <c r="F57" s="7">
        <v>27120998</v>
      </c>
      <c r="G57" s="7">
        <v>27120977</v>
      </c>
      <c r="H57" s="7">
        <v>0</v>
      </c>
      <c r="I57" s="7">
        <v>0</v>
      </c>
      <c r="J57" s="7">
        <v>5</v>
      </c>
      <c r="K57" s="7">
        <v>45</v>
      </c>
      <c r="L57" s="90">
        <f t="shared" si="0"/>
        <v>50</v>
      </c>
      <c r="M57" s="1" t="s">
        <v>48</v>
      </c>
      <c r="N57" s="1" t="s">
        <v>54</v>
      </c>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row>
    <row r="58" spans="1:73" s="28" customFormat="1" ht="75" customHeight="1" x14ac:dyDescent="0.2">
      <c r="A58" s="1">
        <v>54</v>
      </c>
      <c r="B58" s="13" t="s">
        <v>126</v>
      </c>
      <c r="C58" s="14" t="s">
        <v>179</v>
      </c>
      <c r="D58" s="14" t="s">
        <v>311</v>
      </c>
      <c r="E58" s="14" t="s">
        <v>312</v>
      </c>
      <c r="F58" s="1">
        <v>37410850</v>
      </c>
      <c r="G58" s="1">
        <v>37410851</v>
      </c>
      <c r="H58" s="7">
        <v>0</v>
      </c>
      <c r="I58" s="7">
        <v>0</v>
      </c>
      <c r="J58" s="7">
        <v>3</v>
      </c>
      <c r="K58" s="7">
        <v>29</v>
      </c>
      <c r="L58" s="85">
        <f t="shared" si="0"/>
        <v>32</v>
      </c>
      <c r="M58" s="1" t="s">
        <v>48</v>
      </c>
      <c r="N58" s="1" t="s">
        <v>54</v>
      </c>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row>
    <row r="59" spans="1:73" s="28" customFormat="1" ht="98.25" customHeight="1" x14ac:dyDescent="0.2">
      <c r="A59" s="1">
        <v>55</v>
      </c>
      <c r="B59" s="13" t="s">
        <v>133</v>
      </c>
      <c r="C59" s="17" t="s">
        <v>313</v>
      </c>
      <c r="D59" s="14" t="s">
        <v>12</v>
      </c>
      <c r="E59" s="14" t="s">
        <v>314</v>
      </c>
      <c r="F59" s="1">
        <v>36195515</v>
      </c>
      <c r="G59" s="1">
        <v>36195533</v>
      </c>
      <c r="H59" s="7">
        <v>0</v>
      </c>
      <c r="I59" s="1">
        <v>0</v>
      </c>
      <c r="J59" s="7">
        <v>4</v>
      </c>
      <c r="K59" s="7">
        <v>36</v>
      </c>
      <c r="L59" s="11">
        <f>SUM(H59:K59)</f>
        <v>40</v>
      </c>
      <c r="M59" s="1" t="s">
        <v>48</v>
      </c>
      <c r="N59" s="18" t="s">
        <v>54</v>
      </c>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row>
    <row r="60" spans="1:73" s="28" customFormat="1" ht="98.25" customHeight="1" x14ac:dyDescent="0.2">
      <c r="A60" s="1">
        <v>56</v>
      </c>
      <c r="B60" s="14" t="s">
        <v>149</v>
      </c>
      <c r="C60" s="17" t="s">
        <v>176</v>
      </c>
      <c r="D60" s="14" t="s">
        <v>315</v>
      </c>
      <c r="E60" s="14" t="s">
        <v>316</v>
      </c>
      <c r="F60" s="1">
        <v>37072046</v>
      </c>
      <c r="G60" s="1">
        <v>36184480</v>
      </c>
      <c r="H60" s="7">
        <v>0</v>
      </c>
      <c r="I60" s="1">
        <v>0</v>
      </c>
      <c r="J60" s="7">
        <v>32</v>
      </c>
      <c r="K60" s="7">
        <v>0</v>
      </c>
      <c r="L60" s="11">
        <f>SUM(H60:K60)</f>
        <v>32</v>
      </c>
      <c r="M60" s="1" t="s">
        <v>48</v>
      </c>
      <c r="N60" s="18" t="s">
        <v>43</v>
      </c>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row>
    <row r="61" spans="1:73" s="28" customFormat="1" ht="63" customHeight="1" x14ac:dyDescent="0.2">
      <c r="A61" s="1">
        <v>57</v>
      </c>
      <c r="B61" s="14" t="s">
        <v>149</v>
      </c>
      <c r="C61" s="14" t="s">
        <v>252</v>
      </c>
      <c r="D61" s="14" t="s">
        <v>317</v>
      </c>
      <c r="E61" s="14" t="s">
        <v>318</v>
      </c>
      <c r="F61" s="1">
        <v>24221681</v>
      </c>
      <c r="G61" s="1">
        <v>24223661</v>
      </c>
      <c r="H61" s="7">
        <v>0</v>
      </c>
      <c r="I61" s="7">
        <v>0</v>
      </c>
      <c r="J61" s="7">
        <v>4</v>
      </c>
      <c r="K61" s="7">
        <v>41</v>
      </c>
      <c r="L61" s="11">
        <f>SUM(H61:K61)</f>
        <v>45</v>
      </c>
      <c r="M61" s="1" t="s">
        <v>48</v>
      </c>
      <c r="N61" s="18" t="s">
        <v>11</v>
      </c>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row>
    <row r="62" spans="1:73" s="28" customFormat="1" ht="63" customHeight="1" x14ac:dyDescent="0.2">
      <c r="A62" s="1">
        <v>58</v>
      </c>
      <c r="B62" s="14" t="s">
        <v>149</v>
      </c>
      <c r="C62" s="14" t="s">
        <v>237</v>
      </c>
      <c r="D62" s="14" t="s">
        <v>319</v>
      </c>
      <c r="E62" s="14" t="s">
        <v>320</v>
      </c>
      <c r="F62" s="1" t="s">
        <v>4</v>
      </c>
      <c r="G62" s="1" t="s">
        <v>5</v>
      </c>
      <c r="H62" s="7">
        <v>0</v>
      </c>
      <c r="I62" s="7">
        <v>0</v>
      </c>
      <c r="J62" s="7">
        <v>2</v>
      </c>
      <c r="K62" s="7">
        <v>18</v>
      </c>
      <c r="L62" s="11">
        <f>SUM(H62:K62)</f>
        <v>20</v>
      </c>
      <c r="M62" s="1" t="s">
        <v>48</v>
      </c>
      <c r="N62" s="1" t="s">
        <v>54</v>
      </c>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row>
    <row r="63" spans="1:73" s="28" customFormat="1" ht="63.75" customHeight="1" x14ac:dyDescent="0.2">
      <c r="A63" s="1">
        <v>59</v>
      </c>
      <c r="B63" s="14" t="s">
        <v>153</v>
      </c>
      <c r="C63" s="14" t="s">
        <v>265</v>
      </c>
      <c r="D63" s="14" t="s">
        <v>321</v>
      </c>
      <c r="E63" s="14" t="s">
        <v>322</v>
      </c>
      <c r="F63" s="1">
        <v>24272671</v>
      </c>
      <c r="G63" s="1">
        <v>24191927</v>
      </c>
      <c r="H63" s="7">
        <v>0</v>
      </c>
      <c r="I63" s="7">
        <v>0</v>
      </c>
      <c r="J63" s="7">
        <v>6</v>
      </c>
      <c r="K63" s="7">
        <v>0</v>
      </c>
      <c r="L63" s="11">
        <f t="shared" si="0"/>
        <v>6</v>
      </c>
      <c r="M63" s="1" t="s">
        <v>48</v>
      </c>
      <c r="N63" s="1" t="s">
        <v>49</v>
      </c>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row>
    <row r="64" spans="1:73" s="28" customFormat="1" ht="71.25" customHeight="1" x14ac:dyDescent="0.2">
      <c r="A64" s="1">
        <v>60</v>
      </c>
      <c r="B64" s="14" t="s">
        <v>153</v>
      </c>
      <c r="C64" s="13" t="s">
        <v>179</v>
      </c>
      <c r="D64" s="14" t="s">
        <v>323</v>
      </c>
      <c r="E64" s="14" t="s">
        <v>324</v>
      </c>
      <c r="F64" s="1">
        <v>35202770</v>
      </c>
      <c r="G64" s="1">
        <v>35202771</v>
      </c>
      <c r="H64" s="7">
        <v>0</v>
      </c>
      <c r="I64" s="7">
        <v>0</v>
      </c>
      <c r="J64" s="7">
        <v>10</v>
      </c>
      <c r="K64" s="7">
        <v>86</v>
      </c>
      <c r="L64" s="11">
        <f>SUM(H64:K64)</f>
        <v>96</v>
      </c>
      <c r="M64" s="1" t="s">
        <v>48</v>
      </c>
      <c r="N64" s="1" t="s">
        <v>54</v>
      </c>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row>
    <row r="65" spans="1:73" s="28" customFormat="1" ht="76.5" customHeight="1" x14ac:dyDescent="0.2">
      <c r="A65" s="1">
        <v>61</v>
      </c>
      <c r="B65" s="14" t="s">
        <v>153</v>
      </c>
      <c r="C65" s="13" t="s">
        <v>13</v>
      </c>
      <c r="D65" s="14" t="s">
        <v>325</v>
      </c>
      <c r="E65" s="14" t="s">
        <v>326</v>
      </c>
      <c r="F65" s="1">
        <v>26190881</v>
      </c>
      <c r="G65" s="1">
        <v>26190700</v>
      </c>
      <c r="H65" s="7">
        <v>0</v>
      </c>
      <c r="I65" s="7">
        <v>0</v>
      </c>
      <c r="J65" s="7">
        <v>6</v>
      </c>
      <c r="K65" s="7">
        <v>56</v>
      </c>
      <c r="L65" s="11">
        <f>SUM(H65:K65)</f>
        <v>62</v>
      </c>
      <c r="M65" s="1" t="s">
        <v>48</v>
      </c>
      <c r="N65" s="1" t="s">
        <v>54</v>
      </c>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row>
    <row r="66" spans="1:73" s="28" customFormat="1" ht="76.5" customHeight="1" x14ac:dyDescent="0.2">
      <c r="A66" s="1">
        <v>62</v>
      </c>
      <c r="B66" s="14" t="s">
        <v>153</v>
      </c>
      <c r="C66" s="13" t="s">
        <v>226</v>
      </c>
      <c r="D66" s="14" t="s">
        <v>327</v>
      </c>
      <c r="E66" s="68" t="s">
        <v>328</v>
      </c>
      <c r="F66" s="1">
        <v>22794692</v>
      </c>
      <c r="G66" s="1">
        <v>22794693</v>
      </c>
      <c r="H66" s="7">
        <v>0</v>
      </c>
      <c r="I66" s="7">
        <v>0</v>
      </c>
      <c r="J66" s="7">
        <v>4</v>
      </c>
      <c r="K66" s="7">
        <v>34</v>
      </c>
      <c r="L66" s="11">
        <f>SUM(H66:K66)</f>
        <v>38</v>
      </c>
      <c r="M66" s="1" t="s">
        <v>48</v>
      </c>
      <c r="N66" s="1" t="s">
        <v>54</v>
      </c>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row>
    <row r="67" spans="1:73" s="28" customFormat="1" ht="84" customHeight="1" x14ac:dyDescent="0.2">
      <c r="A67" s="1">
        <v>63</v>
      </c>
      <c r="B67" s="14" t="s">
        <v>153</v>
      </c>
      <c r="C67" s="6" t="s">
        <v>16</v>
      </c>
      <c r="D67" s="14" t="s">
        <v>329</v>
      </c>
      <c r="E67" s="68" t="s">
        <v>330</v>
      </c>
      <c r="F67" s="1">
        <v>28893551</v>
      </c>
      <c r="G67" s="1">
        <v>28893557</v>
      </c>
      <c r="H67" s="7">
        <v>0</v>
      </c>
      <c r="I67" s="7">
        <v>0</v>
      </c>
      <c r="J67" s="7">
        <v>3</v>
      </c>
      <c r="K67" s="7">
        <v>27</v>
      </c>
      <c r="L67" s="11">
        <f>SUM(H67:K67)</f>
        <v>30</v>
      </c>
      <c r="M67" s="1" t="s">
        <v>48</v>
      </c>
      <c r="N67" s="1" t="s">
        <v>54</v>
      </c>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row>
    <row r="68" spans="1:73" s="34" customFormat="1" ht="45" customHeight="1" x14ac:dyDescent="0.2">
      <c r="A68" s="20"/>
      <c r="B68" s="21"/>
      <c r="C68" s="21" t="s">
        <v>157</v>
      </c>
      <c r="D68" s="109">
        <f>COUNTA(D5:D67)</f>
        <v>63</v>
      </c>
      <c r="E68" s="127" t="s">
        <v>158</v>
      </c>
      <c r="F68" s="128"/>
      <c r="G68" s="128"/>
      <c r="H68" s="22">
        <f>SUM(H5:H67)</f>
        <v>0</v>
      </c>
      <c r="I68" s="22">
        <f>SUM(I5:I67)</f>
        <v>0</v>
      </c>
      <c r="J68" s="22">
        <f>SUM(J5:J67)</f>
        <v>1073</v>
      </c>
      <c r="K68" s="22">
        <f>SUM(K5:K67)</f>
        <v>1729</v>
      </c>
      <c r="L68" s="106">
        <f>SUM(L5:L67)</f>
        <v>2802</v>
      </c>
      <c r="M68" s="23"/>
      <c r="N68" s="20"/>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row>
    <row r="69" spans="1:73" s="42" customFormat="1" ht="26.25" customHeight="1" x14ac:dyDescent="0.2">
      <c r="A69" s="35"/>
      <c r="B69" s="36"/>
      <c r="C69" s="37"/>
      <c r="D69" s="37"/>
      <c r="E69" s="37"/>
      <c r="F69" s="38"/>
      <c r="G69" s="38"/>
      <c r="H69" s="39"/>
      <c r="I69" s="39"/>
      <c r="J69" s="39"/>
      <c r="K69" s="39"/>
      <c r="L69" s="40"/>
      <c r="M69" s="35"/>
      <c r="N69" s="35"/>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row>
    <row r="70" spans="1:73" s="42" customFormat="1" ht="30.75" customHeight="1" x14ac:dyDescent="0.2">
      <c r="A70" s="43"/>
      <c r="B70" s="44"/>
      <c r="C70" s="45" t="s">
        <v>159</v>
      </c>
      <c r="D70" s="86">
        <f>'Self-Fin Homes 自負盈虧院舍'!$D$40+'Sub &amp; Contract Homes 津助及合約安老院舍'!$D$68+'Self-Fin Nursing Homes 自負盈虧護養院'!$D$8</f>
        <v>101</v>
      </c>
      <c r="E70" s="46"/>
      <c r="F70" s="110" t="s">
        <v>160</v>
      </c>
      <c r="G70" s="111"/>
      <c r="H70" s="47">
        <f>'Sub &amp; Contract Homes 津助及合約安老院舍'!$H$56+'Sub &amp; Contract Homes 津助及合約安老院舍'!$H$68+'Self-Fin Nursing Homes 自負盈虧護養院'!$H$8</f>
        <v>0</v>
      </c>
      <c r="I70" s="47">
        <f>'Self-Fin Homes 自負盈虧院舍'!$I$40+'Sub &amp; Contract Homes 津助及合約安老院舍'!$I$68+'Self-Fin Nursing Homes 自負盈虧護養院'!$I$8</f>
        <v>414</v>
      </c>
      <c r="J70" s="47">
        <f>'Self-Fin Homes 自負盈虧院舍'!$J$40+'Sub &amp; Contract Homes 津助及合約安老院舍'!$J$68+'Self-Fin Nursing Homes 自負盈虧護養院'!$J$8</f>
        <v>3732</v>
      </c>
      <c r="K70" s="47">
        <f>'Self-Fin Homes 自負盈虧院舍'!$K$40+'Sub &amp; Contract Homes 津助及合約安老院舍'!$K$68+'Self-Fin Nursing Homes 自負盈虧護養院'!$K$8</f>
        <v>2013</v>
      </c>
      <c r="L70" s="47">
        <f>'Self-Fin Homes 自負盈虧院舍'!$L$40+'Sub &amp; Contract Homes 津助及合約安老院舍'!$L$68+'Self-Fin Nursing Homes 自負盈虧護養院'!$L$8</f>
        <v>6159</v>
      </c>
      <c r="M70" s="43"/>
      <c r="N70" s="43"/>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row>
    <row r="71" spans="1:73" s="41" customFormat="1" ht="30.75" customHeight="1" x14ac:dyDescent="0.2">
      <c r="A71" s="43"/>
      <c r="B71" s="44"/>
      <c r="C71" s="45"/>
      <c r="D71" s="86"/>
      <c r="E71" s="46"/>
      <c r="F71" s="103"/>
      <c r="G71" s="104"/>
      <c r="H71" s="47"/>
      <c r="I71" s="47"/>
      <c r="J71" s="47"/>
      <c r="K71" s="47"/>
      <c r="L71" s="47"/>
      <c r="M71" s="43"/>
      <c r="N71" s="43"/>
    </row>
    <row r="72" spans="1:73" s="41" customFormat="1" ht="30" customHeight="1" x14ac:dyDescent="0.2">
      <c r="A72" s="50" t="s">
        <v>161</v>
      </c>
      <c r="B72" s="112" t="s">
        <v>162</v>
      </c>
      <c r="C72" s="112"/>
      <c r="D72" s="112"/>
      <c r="E72" s="112"/>
      <c r="F72" s="112"/>
      <c r="G72" s="112"/>
      <c r="H72" s="112"/>
      <c r="I72" s="112"/>
      <c r="J72" s="112"/>
      <c r="K72" s="112"/>
      <c r="L72" s="112"/>
      <c r="M72" s="112"/>
      <c r="N72" s="112"/>
    </row>
    <row r="73" spans="1:73" s="52" customFormat="1" ht="23.25" customHeight="1" x14ac:dyDescent="0.2">
      <c r="A73" s="51" t="s">
        <v>163</v>
      </c>
      <c r="B73" s="112" t="s">
        <v>164</v>
      </c>
      <c r="C73" s="112"/>
      <c r="D73" s="112"/>
      <c r="E73" s="112"/>
      <c r="F73" s="112"/>
      <c r="G73" s="112"/>
      <c r="H73" s="112"/>
      <c r="I73" s="112"/>
      <c r="J73" s="112"/>
      <c r="K73" s="112"/>
      <c r="L73" s="112"/>
      <c r="M73" s="112"/>
      <c r="N73" s="112"/>
    </row>
    <row r="74" spans="1:73" s="52" customFormat="1" ht="16.5" customHeight="1" x14ac:dyDescent="0.2">
      <c r="A74" s="51"/>
      <c r="B74" s="112" t="s">
        <v>165</v>
      </c>
      <c r="C74" s="112"/>
      <c r="D74" s="112"/>
      <c r="E74" s="112"/>
      <c r="F74" s="112"/>
      <c r="G74" s="112"/>
      <c r="H74" s="112"/>
      <c r="I74" s="112"/>
      <c r="J74" s="112"/>
      <c r="K74" s="112"/>
      <c r="L74" s="112"/>
      <c r="M74" s="112"/>
      <c r="N74" s="112"/>
    </row>
    <row r="75" spans="1:73" s="52" customFormat="1" ht="11.25" customHeight="1" x14ac:dyDescent="0.2">
      <c r="A75" s="118" t="s">
        <v>6</v>
      </c>
      <c r="B75" s="118"/>
      <c r="C75" s="118"/>
      <c r="D75" s="118"/>
      <c r="E75" s="118"/>
      <c r="F75" s="118"/>
      <c r="G75" s="118"/>
      <c r="H75" s="118"/>
      <c r="I75" s="118"/>
      <c r="J75" s="118"/>
      <c r="K75" s="118"/>
      <c r="L75" s="118"/>
      <c r="M75" s="118"/>
      <c r="N75" s="118"/>
    </row>
    <row r="76" spans="1:73" s="52" customFormat="1" ht="13.5" hidden="1" customHeight="1" x14ac:dyDescent="0.2">
      <c r="A76" s="53" t="s">
        <v>166</v>
      </c>
      <c r="C76" s="53"/>
      <c r="D76" s="53"/>
      <c r="E76" s="53"/>
      <c r="F76" s="53"/>
      <c r="G76" s="53"/>
      <c r="H76" s="53"/>
      <c r="I76" s="53"/>
      <c r="J76" s="53"/>
      <c r="K76" s="53"/>
      <c r="L76" s="53"/>
      <c r="M76" s="53"/>
      <c r="N76" s="53"/>
    </row>
    <row r="77" spans="1:73" s="52" customFormat="1" ht="14.25" hidden="1" customHeight="1" x14ac:dyDescent="0.2">
      <c r="A77" s="54" t="s">
        <v>1</v>
      </c>
      <c r="C77" s="53"/>
      <c r="D77" s="53"/>
      <c r="E77" s="53"/>
      <c r="F77" s="53"/>
      <c r="G77" s="53"/>
      <c r="H77" s="53"/>
      <c r="I77" s="53"/>
      <c r="J77" s="53"/>
      <c r="K77" s="53"/>
      <c r="L77" s="53"/>
      <c r="M77" s="53"/>
      <c r="N77" s="53"/>
    </row>
    <row r="78" spans="1:73" s="9" customFormat="1" ht="44.25" hidden="1" customHeight="1" x14ac:dyDescent="0.2">
      <c r="A78" s="55" t="s">
        <v>167</v>
      </c>
      <c r="B78" s="52"/>
      <c r="C78" s="53"/>
      <c r="D78" s="53"/>
      <c r="E78" s="53"/>
      <c r="F78" s="53"/>
      <c r="G78" s="53"/>
      <c r="H78" s="53"/>
      <c r="I78" s="53"/>
      <c r="J78" s="53"/>
      <c r="K78" s="53"/>
      <c r="L78" s="53"/>
      <c r="M78" s="53"/>
      <c r="N78" s="53"/>
    </row>
    <row r="79" spans="1:73" s="41" customFormat="1" ht="45" hidden="1" customHeight="1" x14ac:dyDescent="0.2">
      <c r="A79" s="121" t="s">
        <v>168</v>
      </c>
      <c r="B79" s="121"/>
      <c r="C79" s="121"/>
      <c r="D79" s="121"/>
      <c r="E79" s="121"/>
      <c r="F79" s="121"/>
      <c r="G79" s="121"/>
      <c r="H79" s="121"/>
      <c r="I79" s="121"/>
      <c r="J79" s="121"/>
      <c r="K79" s="121"/>
      <c r="L79" s="121"/>
      <c r="M79" s="121"/>
      <c r="N79" s="121"/>
    </row>
    <row r="80" spans="1:73" s="41" customFormat="1" ht="15" hidden="1" customHeight="1" x14ac:dyDescent="0.2">
      <c r="A80" s="51" t="s">
        <v>169</v>
      </c>
      <c r="B80" s="112" t="s">
        <v>170</v>
      </c>
      <c r="C80" s="112"/>
      <c r="D80" s="112"/>
      <c r="E80" s="112"/>
      <c r="F80" s="112"/>
      <c r="G80" s="112"/>
      <c r="H80" s="112"/>
      <c r="I80" s="112"/>
      <c r="J80" s="112"/>
      <c r="K80" s="112"/>
      <c r="L80" s="112"/>
      <c r="M80" s="112"/>
      <c r="N80" s="112"/>
    </row>
    <row r="81" spans="1:14" s="41" customFormat="1" ht="15" hidden="1" customHeight="1" x14ac:dyDescent="0.2">
      <c r="A81" s="54" t="s">
        <v>0</v>
      </c>
      <c r="B81" s="119" t="s">
        <v>2</v>
      </c>
      <c r="C81" s="119"/>
      <c r="D81" s="119"/>
      <c r="E81" s="119"/>
      <c r="F81" s="119"/>
      <c r="G81" s="119"/>
      <c r="H81" s="119"/>
      <c r="I81" s="119"/>
      <c r="J81" s="119"/>
      <c r="K81" s="119"/>
      <c r="L81" s="119"/>
      <c r="M81" s="119"/>
      <c r="N81" s="119"/>
    </row>
    <row r="82" spans="1:14" s="41" customFormat="1" ht="15" hidden="1" customHeight="1" x14ac:dyDescent="0.2">
      <c r="A82" s="55"/>
      <c r="B82" s="122" t="s">
        <v>171</v>
      </c>
      <c r="C82" s="122"/>
      <c r="D82" s="122"/>
      <c r="E82" s="122"/>
      <c r="F82" s="122"/>
      <c r="G82" s="122"/>
      <c r="H82" s="122"/>
      <c r="I82" s="122"/>
      <c r="J82" s="122"/>
      <c r="K82" s="122"/>
      <c r="L82" s="122"/>
      <c r="M82" s="122"/>
      <c r="N82" s="56"/>
    </row>
    <row r="83" spans="1:14" s="41" customFormat="1" ht="15" hidden="1" customHeight="1" x14ac:dyDescent="0.2">
      <c r="A83" s="55"/>
      <c r="B83" s="57" t="s">
        <v>3</v>
      </c>
      <c r="C83" s="57"/>
      <c r="D83" s="57"/>
      <c r="E83" s="57"/>
      <c r="F83" s="57"/>
      <c r="G83" s="57"/>
      <c r="H83" s="57"/>
      <c r="I83" s="57"/>
      <c r="J83" s="57"/>
      <c r="K83" s="58"/>
      <c r="L83" s="58"/>
      <c r="M83" s="58"/>
      <c r="N83" s="58"/>
    </row>
    <row r="84" spans="1:14" s="41" customFormat="1" ht="16.5" customHeight="1" x14ac:dyDescent="0.2">
      <c r="A84" s="55"/>
      <c r="B84" s="120" t="s">
        <v>172</v>
      </c>
      <c r="C84" s="120"/>
      <c r="D84" s="120"/>
      <c r="E84" s="120"/>
      <c r="F84" s="120"/>
      <c r="G84" s="120"/>
      <c r="H84" s="120"/>
      <c r="I84" s="120"/>
      <c r="J84" s="120"/>
      <c r="K84" s="120"/>
      <c r="L84" s="120"/>
      <c r="M84" s="120"/>
      <c r="N84" s="120"/>
    </row>
    <row r="85" spans="1:14" ht="15" customHeight="1" x14ac:dyDescent="0.2">
      <c r="A85" s="118" t="s">
        <v>173</v>
      </c>
      <c r="B85" s="118"/>
      <c r="C85" s="118"/>
      <c r="D85" s="118"/>
      <c r="E85" s="118"/>
      <c r="F85" s="118"/>
      <c r="G85" s="118"/>
      <c r="H85" s="118"/>
      <c r="I85" s="118"/>
      <c r="J85" s="118"/>
      <c r="K85" s="118"/>
      <c r="L85" s="118"/>
      <c r="M85" s="118"/>
      <c r="N85" s="118"/>
    </row>
    <row r="86" spans="1:14" s="41" customFormat="1" ht="16.5" customHeight="1" x14ac:dyDescent="0.2">
      <c r="A86" s="117" t="s">
        <v>174</v>
      </c>
      <c r="B86" s="117"/>
      <c r="C86" s="117"/>
      <c r="D86" s="117"/>
      <c r="E86" s="117"/>
      <c r="F86" s="117"/>
      <c r="G86" s="117"/>
      <c r="H86" s="117"/>
      <c r="I86" s="117"/>
      <c r="J86" s="117"/>
      <c r="K86" s="117"/>
      <c r="L86" s="117"/>
      <c r="M86" s="117"/>
      <c r="N86" s="117"/>
    </row>
    <row r="87" spans="1:14" s="41" customFormat="1" ht="15" customHeight="1" x14ac:dyDescent="0.2">
      <c r="A87" s="43"/>
      <c r="D87" s="46"/>
      <c r="E87" s="46"/>
      <c r="F87" s="48"/>
      <c r="G87" s="48"/>
      <c r="H87" s="49"/>
      <c r="I87" s="49"/>
      <c r="J87" s="49"/>
      <c r="K87" s="49"/>
      <c r="L87" s="60"/>
      <c r="M87" s="48"/>
      <c r="N87" s="43"/>
    </row>
    <row r="88" spans="1:14" s="41" customFormat="1" ht="15" customHeight="1" x14ac:dyDescent="0.2">
      <c r="A88" s="43"/>
      <c r="B88" s="44"/>
      <c r="C88" s="46"/>
      <c r="D88" s="46"/>
      <c r="E88" s="46"/>
      <c r="F88" s="48"/>
      <c r="G88" s="48"/>
      <c r="H88" s="49"/>
      <c r="I88" s="49"/>
      <c r="J88" s="49"/>
      <c r="K88" s="49"/>
      <c r="L88" s="60"/>
      <c r="M88" s="48"/>
      <c r="N88" s="43"/>
    </row>
    <row r="89" spans="1:14" s="41" customFormat="1" ht="15" customHeight="1" x14ac:dyDescent="0.2">
      <c r="A89" s="43"/>
      <c r="B89" s="44"/>
      <c r="C89" s="46"/>
      <c r="D89" s="46"/>
      <c r="E89" s="46"/>
      <c r="F89" s="48"/>
      <c r="G89" s="48"/>
      <c r="H89" s="49"/>
      <c r="I89" s="49"/>
      <c r="J89" s="49"/>
      <c r="K89" s="49"/>
      <c r="L89" s="60"/>
      <c r="M89" s="43"/>
      <c r="N89" s="43"/>
    </row>
    <row r="90" spans="1:14" s="41" customFormat="1" ht="15" customHeight="1" x14ac:dyDescent="0.2">
      <c r="A90" s="43"/>
      <c r="B90" s="44"/>
      <c r="C90" s="46"/>
      <c r="D90" s="46"/>
      <c r="E90" s="46"/>
      <c r="F90" s="48"/>
      <c r="G90" s="48"/>
      <c r="H90" s="49"/>
      <c r="I90" s="49"/>
      <c r="J90" s="49"/>
      <c r="K90" s="49"/>
      <c r="L90" s="60"/>
      <c r="M90" s="43"/>
      <c r="N90" s="43"/>
    </row>
    <row r="91" spans="1:14" s="41" customFormat="1" ht="15" customHeight="1" x14ac:dyDescent="0.2">
      <c r="A91" s="43"/>
      <c r="B91" s="44"/>
      <c r="C91" s="46"/>
      <c r="D91" s="46"/>
      <c r="E91" s="46"/>
      <c r="F91" s="48"/>
      <c r="G91" s="48"/>
      <c r="H91" s="49"/>
      <c r="I91" s="49"/>
      <c r="J91" s="49"/>
      <c r="K91" s="49"/>
      <c r="L91" s="60"/>
      <c r="M91" s="43"/>
      <c r="N91" s="43"/>
    </row>
    <row r="92" spans="1:14" s="41" customFormat="1" ht="15" customHeight="1" x14ac:dyDescent="0.2">
      <c r="A92" s="43"/>
      <c r="B92" s="44"/>
      <c r="C92" s="46"/>
      <c r="D92" s="46"/>
      <c r="E92" s="46"/>
      <c r="F92" s="48"/>
      <c r="G92" s="48"/>
      <c r="H92" s="49"/>
      <c r="I92" s="49"/>
      <c r="J92" s="49"/>
      <c r="K92" s="49"/>
      <c r="L92" s="60"/>
      <c r="M92" s="43"/>
      <c r="N92" s="43"/>
    </row>
    <row r="93" spans="1:14" s="41" customFormat="1" ht="15" customHeight="1" x14ac:dyDescent="0.2">
      <c r="A93" s="43"/>
      <c r="B93" s="44"/>
      <c r="C93" s="46"/>
      <c r="D93" s="46"/>
      <c r="E93" s="46"/>
      <c r="F93" s="48"/>
      <c r="G93" s="48"/>
      <c r="H93" s="49"/>
      <c r="I93" s="49"/>
      <c r="J93" s="49"/>
      <c r="K93" s="49"/>
      <c r="L93" s="60"/>
      <c r="M93" s="43"/>
      <c r="N93" s="43"/>
    </row>
    <row r="94" spans="1:14" s="41" customFormat="1" ht="15" customHeight="1" x14ac:dyDescent="0.2">
      <c r="A94" s="43"/>
      <c r="B94" s="44"/>
      <c r="C94" s="46"/>
      <c r="D94" s="46"/>
      <c r="E94" s="46"/>
      <c r="F94" s="48"/>
      <c r="G94" s="48"/>
      <c r="H94" s="49"/>
      <c r="I94" s="49"/>
      <c r="J94" s="49"/>
      <c r="K94" s="49"/>
      <c r="L94" s="60"/>
      <c r="M94" s="43"/>
      <c r="N94" s="43"/>
    </row>
    <row r="95" spans="1:14" s="41" customFormat="1" ht="15" customHeight="1" x14ac:dyDescent="0.2">
      <c r="A95" s="43"/>
      <c r="B95" s="44"/>
      <c r="C95" s="46"/>
      <c r="D95" s="46"/>
      <c r="E95" s="46"/>
      <c r="F95" s="48"/>
      <c r="G95" s="48"/>
      <c r="H95" s="49"/>
      <c r="I95" s="49"/>
      <c r="J95" s="49"/>
      <c r="K95" s="49"/>
      <c r="L95" s="60"/>
      <c r="M95" s="43"/>
      <c r="N95" s="43"/>
    </row>
    <row r="96" spans="1:14" s="41" customFormat="1" ht="15" customHeight="1" x14ac:dyDescent="0.2">
      <c r="A96" s="43"/>
      <c r="B96" s="44"/>
      <c r="C96" s="46"/>
      <c r="D96" s="46"/>
      <c r="E96" s="46"/>
      <c r="F96" s="48"/>
      <c r="G96" s="48"/>
      <c r="H96" s="49"/>
      <c r="I96" s="49"/>
      <c r="J96" s="49"/>
      <c r="K96" s="49"/>
      <c r="L96" s="60"/>
      <c r="M96" s="43"/>
      <c r="N96" s="43"/>
    </row>
    <row r="97" spans="1:73" s="41" customFormat="1" ht="15" customHeight="1" x14ac:dyDescent="0.2">
      <c r="A97" s="43"/>
      <c r="B97" s="44"/>
      <c r="C97" s="46"/>
      <c r="D97" s="46"/>
      <c r="E97" s="46"/>
      <c r="F97" s="48"/>
      <c r="G97" s="48"/>
      <c r="H97" s="49"/>
      <c r="I97" s="49"/>
      <c r="J97" s="49"/>
      <c r="K97" s="49"/>
      <c r="L97" s="60"/>
      <c r="M97" s="43"/>
      <c r="N97" s="43"/>
    </row>
    <row r="98" spans="1:73" s="41" customFormat="1" ht="15" customHeight="1" x14ac:dyDescent="0.2">
      <c r="A98" s="43"/>
      <c r="B98" s="44"/>
      <c r="C98" s="46"/>
      <c r="D98" s="46"/>
      <c r="E98" s="46"/>
      <c r="F98" s="48"/>
      <c r="G98" s="48"/>
      <c r="H98" s="49"/>
      <c r="I98" s="49"/>
      <c r="J98" s="49"/>
      <c r="K98" s="49"/>
      <c r="L98" s="60"/>
      <c r="M98" s="43"/>
      <c r="N98" s="43"/>
    </row>
    <row r="99" spans="1:73" s="41" customFormat="1" ht="15" customHeight="1" x14ac:dyDescent="0.2">
      <c r="A99" s="43"/>
      <c r="B99" s="44"/>
      <c r="C99" s="46"/>
      <c r="D99" s="46"/>
      <c r="E99" s="46"/>
      <c r="F99" s="48"/>
      <c r="G99" s="48"/>
      <c r="H99" s="49"/>
      <c r="I99" s="49"/>
      <c r="J99" s="49"/>
      <c r="K99" s="49"/>
      <c r="L99" s="60"/>
      <c r="M99" s="43"/>
      <c r="N99" s="43"/>
    </row>
    <row r="100" spans="1:73" s="41" customFormat="1" ht="15" customHeight="1" x14ac:dyDescent="0.2">
      <c r="A100" s="43"/>
      <c r="B100" s="44"/>
      <c r="C100" s="46"/>
      <c r="D100" s="46"/>
      <c r="E100" s="46"/>
      <c r="F100" s="48"/>
      <c r="G100" s="48"/>
      <c r="H100" s="49"/>
      <c r="I100" s="49"/>
      <c r="J100" s="49"/>
      <c r="K100" s="49"/>
      <c r="L100" s="60"/>
      <c r="M100" s="43"/>
      <c r="N100" s="43"/>
    </row>
    <row r="101" spans="1:73" s="41" customFormat="1" ht="15" customHeight="1" x14ac:dyDescent="0.2">
      <c r="A101" s="43"/>
      <c r="B101" s="44"/>
      <c r="C101" s="46"/>
      <c r="D101" s="46"/>
      <c r="E101" s="46"/>
      <c r="F101" s="48"/>
      <c r="G101" s="48"/>
      <c r="H101" s="49"/>
      <c r="I101" s="49"/>
      <c r="J101" s="49"/>
      <c r="K101" s="49"/>
      <c r="L101" s="60"/>
      <c r="M101" s="43"/>
      <c r="N101" s="43"/>
    </row>
    <row r="102" spans="1:73" ht="15" customHeight="1" x14ac:dyDescent="0.2">
      <c r="A102" s="43"/>
      <c r="B102" s="44"/>
      <c r="C102" s="46"/>
      <c r="D102" s="46"/>
      <c r="E102" s="46"/>
      <c r="F102" s="48"/>
      <c r="G102" s="48"/>
      <c r="H102" s="49"/>
      <c r="I102" s="49"/>
      <c r="J102" s="49"/>
      <c r="K102" s="49"/>
      <c r="L102" s="60"/>
      <c r="M102" s="43"/>
      <c r="N102" s="43"/>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row>
    <row r="103" spans="1:73" ht="15" customHeight="1" x14ac:dyDescent="0.2">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row>
    <row r="104" spans="1:73" ht="15" customHeight="1" x14ac:dyDescent="0.2">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row>
    <row r="105" spans="1:73" ht="15" customHeight="1" x14ac:dyDescent="0.2">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row>
    <row r="106" spans="1:73" ht="15" customHeight="1" x14ac:dyDescent="0.2">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row>
    <row r="107" spans="1:73" ht="15" customHeight="1" x14ac:dyDescent="0.2">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row>
    <row r="108" spans="1:73" ht="15" customHeight="1" x14ac:dyDescent="0.2">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row>
    <row r="109" spans="1:73" ht="15" customHeight="1" x14ac:dyDescent="0.2">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row>
    <row r="110" spans="1:73" ht="15" customHeight="1" x14ac:dyDescent="0.2">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row>
    <row r="111" spans="1:73" ht="15" customHeight="1" x14ac:dyDescent="0.2">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row>
    <row r="112" spans="1:73" ht="15" customHeight="1" x14ac:dyDescent="0.2">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row>
    <row r="113" spans="15:73" ht="15" customHeight="1" x14ac:dyDescent="0.2">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row>
    <row r="114" spans="15:73" ht="15" customHeight="1" x14ac:dyDescent="0.2">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row>
    <row r="115" spans="15:73" ht="15" customHeight="1" x14ac:dyDescent="0.2">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row>
    <row r="116" spans="15:73" ht="15" customHeight="1" x14ac:dyDescent="0.2">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row>
    <row r="117" spans="15:73" ht="15" customHeight="1" x14ac:dyDescent="0.2">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row>
    <row r="118" spans="15:73" ht="15" customHeight="1" x14ac:dyDescent="0.2">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row>
    <row r="119" spans="15:73" ht="15" customHeight="1" x14ac:dyDescent="0.2">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row>
    <row r="120" spans="15:73" ht="15" customHeight="1" x14ac:dyDescent="0.2">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row>
    <row r="121" spans="15:73" ht="15" customHeight="1" x14ac:dyDescent="0.2">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row>
    <row r="122" spans="15:73" ht="15" customHeight="1" x14ac:dyDescent="0.2">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row>
    <row r="123" spans="15:73" ht="15" customHeight="1" x14ac:dyDescent="0.2">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row>
    <row r="124" spans="15:73" ht="15" customHeight="1" x14ac:dyDescent="0.2">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row>
    <row r="125" spans="15:73" ht="15" customHeight="1" x14ac:dyDescent="0.2">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row>
    <row r="126" spans="15:73" ht="15" customHeight="1" x14ac:dyDescent="0.2">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row>
    <row r="127" spans="15:73" ht="15" customHeight="1" x14ac:dyDescent="0.2">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row>
    <row r="128" spans="15:73" ht="15" customHeight="1" x14ac:dyDescent="0.2">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row>
    <row r="129" spans="15:73" ht="15" customHeight="1" x14ac:dyDescent="0.2">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row>
    <row r="130" spans="15:73" ht="15" customHeight="1" x14ac:dyDescent="0.2">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row>
    <row r="131" spans="15:73" ht="15" customHeight="1" x14ac:dyDescent="0.2">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row>
    <row r="132" spans="15:73" ht="15" customHeight="1" x14ac:dyDescent="0.2">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row>
    <row r="133" spans="15:73" ht="15" customHeight="1" x14ac:dyDescent="0.2">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row>
    <row r="134" spans="15:73" ht="15" customHeight="1" x14ac:dyDescent="0.2">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row>
    <row r="135" spans="15:73" ht="15" customHeight="1" x14ac:dyDescent="0.2">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row>
    <row r="136" spans="15:73" ht="15" customHeight="1" x14ac:dyDescent="0.2">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row>
    <row r="137" spans="15:73" ht="15" customHeight="1" x14ac:dyDescent="0.2">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row>
    <row r="138" spans="15:73" ht="15" customHeight="1" x14ac:dyDescent="0.2">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row>
    <row r="139" spans="15:73" ht="15" customHeight="1" x14ac:dyDescent="0.2">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row>
    <row r="140" spans="15:73" ht="15" customHeight="1" x14ac:dyDescent="0.2">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row>
    <row r="141" spans="15:73" ht="15" customHeight="1" x14ac:dyDescent="0.2">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row>
    <row r="142" spans="15:73" ht="15" customHeight="1" x14ac:dyDescent="0.2">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row>
    <row r="143" spans="15:73" ht="15" customHeight="1" x14ac:dyDescent="0.2">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row>
    <row r="144" spans="15:73" ht="15" customHeight="1" x14ac:dyDescent="0.2">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row>
    <row r="145" spans="15:73" ht="15" customHeight="1" x14ac:dyDescent="0.2">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row>
    <row r="146" spans="15:73" ht="15" customHeight="1" x14ac:dyDescent="0.2">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row>
    <row r="147" spans="15:73" ht="15" customHeight="1" x14ac:dyDescent="0.2">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row>
    <row r="148" spans="15:73" ht="15" customHeight="1" x14ac:dyDescent="0.2">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row>
    <row r="149" spans="15:73" ht="15" customHeight="1" x14ac:dyDescent="0.2">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row>
    <row r="150" spans="15:73" ht="15" customHeight="1" x14ac:dyDescent="0.2">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row>
    <row r="151" spans="15:73" ht="15" customHeight="1" x14ac:dyDescent="0.2">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row>
    <row r="152" spans="15:73" ht="15" customHeight="1" x14ac:dyDescent="0.2">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row>
    <row r="153" spans="15:73" ht="15" customHeight="1" x14ac:dyDescent="0.2">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row>
    <row r="154" spans="15:73" ht="15" customHeight="1" x14ac:dyDescent="0.2">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row>
    <row r="155" spans="15:73" ht="15" customHeight="1" x14ac:dyDescent="0.2">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row>
    <row r="156" spans="15:73" ht="15" customHeight="1" x14ac:dyDescent="0.2">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row>
    <row r="157" spans="15:73" ht="15" customHeight="1" x14ac:dyDescent="0.2">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row>
    <row r="158" spans="15:73" ht="15" customHeight="1" x14ac:dyDescent="0.2">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c r="BP158" s="41"/>
      <c r="BQ158" s="41"/>
      <c r="BR158" s="41"/>
      <c r="BS158" s="41"/>
      <c r="BT158" s="41"/>
      <c r="BU158" s="41"/>
    </row>
    <row r="159" spans="15:73" ht="15" customHeight="1" x14ac:dyDescent="0.2">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row>
    <row r="160" spans="15:73" ht="15" customHeight="1" x14ac:dyDescent="0.2">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row>
    <row r="161" spans="15:73" ht="15" customHeight="1" x14ac:dyDescent="0.2">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row>
    <row r="162" spans="15:73" ht="15" customHeight="1" x14ac:dyDescent="0.2">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row>
  </sheetData>
  <autoFilter ref="A3:N68" xr:uid="{00000000-0009-0000-0000-000001000000}">
    <filterColumn colId="7" showButton="0"/>
    <filterColumn colId="8" showButton="0"/>
    <filterColumn colId="9" showButton="0"/>
  </autoFilter>
  <mergeCells count="26">
    <mergeCell ref="A1:N1"/>
    <mergeCell ref="A2:N2"/>
    <mergeCell ref="A3:A4"/>
    <mergeCell ref="B3:B4"/>
    <mergeCell ref="C3:C4"/>
    <mergeCell ref="D3:D4"/>
    <mergeCell ref="E3:E4"/>
    <mergeCell ref="F3:F4"/>
    <mergeCell ref="G3:G4"/>
    <mergeCell ref="H3:K3"/>
    <mergeCell ref="L3:L4"/>
    <mergeCell ref="M3:M4"/>
    <mergeCell ref="N3:N4"/>
    <mergeCell ref="B72:N72"/>
    <mergeCell ref="B74:N74"/>
    <mergeCell ref="E68:G68"/>
    <mergeCell ref="A85:N85"/>
    <mergeCell ref="F70:G70"/>
    <mergeCell ref="B82:M82"/>
    <mergeCell ref="B73:N73"/>
    <mergeCell ref="A86:N86"/>
    <mergeCell ref="A75:N75"/>
    <mergeCell ref="A79:N79"/>
    <mergeCell ref="B80:N80"/>
    <mergeCell ref="B81:N81"/>
    <mergeCell ref="B84:N84"/>
  </mergeCells>
  <phoneticPr fontId="1" type="noConversion"/>
  <printOptions horizontalCentered="1"/>
  <pageMargins left="0.19685039370078741" right="0.19685039370078741" top="0.27559055118110237" bottom="0.15748031496062992" header="0.31496062992125984" footer="0.15748031496062992"/>
  <pageSetup paperSize="9" scale="80" fitToHeight="0" orientation="landscape" r:id="rId1"/>
  <headerFooter>
    <oddFooter>第 &amp;P 頁，共 &amp;N 頁</oddFooter>
  </headerFooter>
  <ignoredErrors>
    <ignoredError sqref="L5:L6 L48:L67 L8:L18 L32:L46 L21:L31" formulaRange="1"/>
    <ignoredError sqref="H68:K68 H70:L70 M6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102"/>
  <sheetViews>
    <sheetView zoomScaleNormal="100" workbookViewId="0">
      <pane xSplit="4" ySplit="4" topLeftCell="E5" activePane="bottomRight" state="frozen"/>
      <selection activeCell="C6" sqref="C6"/>
      <selection pane="topRight" activeCell="C6" sqref="C6"/>
      <selection pane="bottomLeft" activeCell="C6" sqref="C6"/>
      <selection pane="bottomRight" sqref="A1:N1"/>
    </sheetView>
  </sheetViews>
  <sheetFormatPr defaultColWidth="9.140625" defaultRowHeight="15" customHeight="1" x14ac:dyDescent="0.2"/>
  <cols>
    <col min="1" max="1" width="6.140625" style="62" customWidth="1"/>
    <col min="2" max="2" width="13.7109375" style="63" customWidth="1"/>
    <col min="3" max="3" width="17.7109375" style="64" customWidth="1"/>
    <col min="4" max="4" width="25.140625" style="64" customWidth="1"/>
    <col min="5" max="5" width="28" style="64" customWidth="1"/>
    <col min="6" max="6" width="9.28515625" style="65" customWidth="1"/>
    <col min="7" max="7" width="10" style="65" customWidth="1"/>
    <col min="8" max="8" width="6.28515625" style="66" customWidth="1"/>
    <col min="9" max="9" width="7.5703125" style="66" customWidth="1"/>
    <col min="10" max="10" width="9.5703125" style="66" customWidth="1"/>
    <col min="11" max="11" width="8.140625" style="66" customWidth="1"/>
    <col min="12" max="12" width="11.28515625" style="67" customWidth="1"/>
    <col min="13" max="13" width="7.28515625" style="62" customWidth="1"/>
    <col min="14" max="14" width="8.42578125" style="62" customWidth="1"/>
    <col min="15" max="15" width="11.5703125" style="59" bestFit="1" customWidth="1"/>
    <col min="16" max="16384" width="9.140625" style="59"/>
  </cols>
  <sheetData>
    <row r="1" spans="1:73" s="30" customFormat="1" ht="45" customHeight="1" x14ac:dyDescent="0.2">
      <c r="A1" s="123" t="s">
        <v>331</v>
      </c>
      <c r="B1" s="123"/>
      <c r="C1" s="123"/>
      <c r="D1" s="123"/>
      <c r="E1" s="123"/>
      <c r="F1" s="123"/>
      <c r="G1" s="123"/>
      <c r="H1" s="123"/>
      <c r="I1" s="123"/>
      <c r="J1" s="123"/>
      <c r="K1" s="123"/>
      <c r="L1" s="123"/>
      <c r="M1" s="123"/>
      <c r="N1" s="123"/>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row>
    <row r="2" spans="1:73" s="30" customFormat="1" ht="48" customHeight="1" x14ac:dyDescent="0.2">
      <c r="A2" s="124" t="s">
        <v>332</v>
      </c>
      <c r="B2" s="124"/>
      <c r="C2" s="124"/>
      <c r="D2" s="124"/>
      <c r="E2" s="124"/>
      <c r="F2" s="124"/>
      <c r="G2" s="124"/>
      <c r="H2" s="124"/>
      <c r="I2" s="124"/>
      <c r="J2" s="124"/>
      <c r="K2" s="124"/>
      <c r="L2" s="124"/>
      <c r="M2" s="124"/>
      <c r="N2" s="124"/>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row>
    <row r="3" spans="1:73" s="31" customFormat="1" ht="31.5" customHeight="1" x14ac:dyDescent="0.2">
      <c r="A3" s="113" t="s">
        <v>23</v>
      </c>
      <c r="B3" s="126" t="s">
        <v>24</v>
      </c>
      <c r="C3" s="113" t="s">
        <v>25</v>
      </c>
      <c r="D3" s="113" t="s">
        <v>26</v>
      </c>
      <c r="E3" s="113" t="s">
        <v>27</v>
      </c>
      <c r="F3" s="113" t="s">
        <v>28</v>
      </c>
      <c r="G3" s="113" t="s">
        <v>29</v>
      </c>
      <c r="H3" s="113" t="s">
        <v>30</v>
      </c>
      <c r="I3" s="113"/>
      <c r="J3" s="113"/>
      <c r="K3" s="113"/>
      <c r="L3" s="113" t="s">
        <v>31</v>
      </c>
      <c r="M3" s="113" t="s">
        <v>32</v>
      </c>
      <c r="N3" s="126" t="s">
        <v>33</v>
      </c>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row>
    <row r="4" spans="1:73" s="33" customFormat="1" ht="56.25" customHeight="1" x14ac:dyDescent="0.2">
      <c r="A4" s="125"/>
      <c r="B4" s="125"/>
      <c r="C4" s="125"/>
      <c r="D4" s="125"/>
      <c r="E4" s="125"/>
      <c r="F4" s="130"/>
      <c r="G4" s="114"/>
      <c r="H4" s="11" t="s">
        <v>34</v>
      </c>
      <c r="I4" s="8" t="s">
        <v>35</v>
      </c>
      <c r="J4" s="8" t="s">
        <v>36</v>
      </c>
      <c r="K4" s="8" t="s">
        <v>37</v>
      </c>
      <c r="L4" s="125"/>
      <c r="M4" s="125"/>
      <c r="N4" s="125"/>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row>
    <row r="5" spans="1:73" s="78" customFormat="1" ht="58.5" customHeight="1" x14ac:dyDescent="0.2">
      <c r="A5" s="5">
        <v>1</v>
      </c>
      <c r="B5" s="6" t="s">
        <v>55</v>
      </c>
      <c r="C5" s="6" t="s">
        <v>333</v>
      </c>
      <c r="D5" s="6" t="s">
        <v>334</v>
      </c>
      <c r="E5" s="76" t="s">
        <v>335</v>
      </c>
      <c r="F5" s="7">
        <v>39213888</v>
      </c>
      <c r="G5" s="7">
        <v>39213822</v>
      </c>
      <c r="H5" s="2">
        <v>0</v>
      </c>
      <c r="I5" s="1">
        <v>0</v>
      </c>
      <c r="J5" s="1">
        <v>0</v>
      </c>
      <c r="K5" s="1">
        <v>92</v>
      </c>
      <c r="L5" s="8">
        <f>SUM(H5:K5)</f>
        <v>92</v>
      </c>
      <c r="M5" s="1" t="s">
        <v>48</v>
      </c>
      <c r="N5" s="1" t="s">
        <v>54</v>
      </c>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row>
    <row r="6" spans="1:73" s="10" customFormat="1" ht="45" customHeight="1" x14ac:dyDescent="0.2">
      <c r="A6" s="5">
        <f>1+A5</f>
        <v>2</v>
      </c>
      <c r="B6" s="6" t="s">
        <v>91</v>
      </c>
      <c r="C6" s="6" t="s">
        <v>97</v>
      </c>
      <c r="D6" s="6" t="s">
        <v>336</v>
      </c>
      <c r="E6" s="6" t="s">
        <v>337</v>
      </c>
      <c r="F6" s="7">
        <v>27033000</v>
      </c>
      <c r="G6" s="7">
        <v>27035575</v>
      </c>
      <c r="H6" s="2">
        <v>0</v>
      </c>
      <c r="I6" s="2">
        <v>0</v>
      </c>
      <c r="J6" s="2">
        <v>0</v>
      </c>
      <c r="K6" s="2">
        <v>97</v>
      </c>
      <c r="L6" s="8">
        <f>SUM(H6:K6)</f>
        <v>97</v>
      </c>
      <c r="M6" s="1" t="s">
        <v>48</v>
      </c>
      <c r="N6" s="1" t="s">
        <v>49</v>
      </c>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row>
    <row r="7" spans="1:73" s="10" customFormat="1" ht="63.75" customHeight="1" x14ac:dyDescent="0.2">
      <c r="A7" s="5">
        <f>1+A6</f>
        <v>3</v>
      </c>
      <c r="B7" s="6" t="s">
        <v>108</v>
      </c>
      <c r="C7" s="6" t="s">
        <v>338</v>
      </c>
      <c r="D7" s="6" t="s">
        <v>339</v>
      </c>
      <c r="E7" s="6" t="s">
        <v>340</v>
      </c>
      <c r="F7" s="7">
        <v>23317000</v>
      </c>
      <c r="G7" s="7">
        <v>23362776</v>
      </c>
      <c r="H7" s="2">
        <v>0</v>
      </c>
      <c r="I7" s="2">
        <v>0</v>
      </c>
      <c r="J7" s="2">
        <v>0</v>
      </c>
      <c r="K7" s="2">
        <v>30</v>
      </c>
      <c r="L7" s="8">
        <f>SUM(H7:K7)</f>
        <v>30</v>
      </c>
      <c r="M7" s="1" t="s">
        <v>48</v>
      </c>
      <c r="N7" s="1" t="s">
        <v>54</v>
      </c>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row>
    <row r="8" spans="1:73" s="81" customFormat="1" ht="45" customHeight="1" x14ac:dyDescent="0.2">
      <c r="A8" s="79"/>
      <c r="B8" s="80"/>
      <c r="C8" s="80" t="s">
        <v>157</v>
      </c>
      <c r="D8" s="87">
        <f>COUNTA(D5:D7)</f>
        <v>3</v>
      </c>
      <c r="E8" s="110" t="s">
        <v>158</v>
      </c>
      <c r="F8" s="129"/>
      <c r="G8" s="129"/>
      <c r="H8" s="88">
        <f>SUM(H5:H7)</f>
        <v>0</v>
      </c>
      <c r="I8" s="88">
        <f>SUM(I5:I7)</f>
        <v>0</v>
      </c>
      <c r="J8" s="88">
        <f>SUM(J5:J7)</f>
        <v>0</v>
      </c>
      <c r="K8" s="88">
        <f>SUM(K5:K7)</f>
        <v>219</v>
      </c>
      <c r="L8" s="88">
        <f>SUM(L5:L7)</f>
        <v>219</v>
      </c>
      <c r="M8" s="79"/>
      <c r="N8" s="79"/>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row>
    <row r="9" spans="1:73" s="42" customFormat="1" ht="26.25" customHeight="1" x14ac:dyDescent="0.2">
      <c r="A9" s="82"/>
      <c r="B9" s="36"/>
      <c r="C9" s="37"/>
      <c r="D9" s="37"/>
      <c r="E9" s="37"/>
      <c r="F9" s="38"/>
      <c r="G9" s="38"/>
      <c r="H9" s="39"/>
      <c r="I9" s="39"/>
      <c r="J9" s="39"/>
      <c r="K9" s="39"/>
      <c r="L9" s="40"/>
      <c r="M9" s="35"/>
      <c r="N9" s="35"/>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row>
    <row r="10" spans="1:73" s="42" customFormat="1" ht="30.75" customHeight="1" x14ac:dyDescent="0.2">
      <c r="A10" s="43"/>
      <c r="B10" s="44"/>
      <c r="C10" s="45" t="s">
        <v>159</v>
      </c>
      <c r="D10" s="86">
        <f>'Self-Fin Homes 自負盈虧院舍'!$D$40+'Sub &amp; Contract Homes 津助及合約安老院舍'!$D$68+'Self-Fin Nursing Homes 自負盈虧護養院'!$D$8</f>
        <v>101</v>
      </c>
      <c r="E10" s="46"/>
      <c r="F10" s="110" t="s">
        <v>160</v>
      </c>
      <c r="G10" s="111"/>
      <c r="H10" s="83">
        <f>'Sub &amp; Contract Homes 津助及合約安老院舍'!$H$56+'Sub &amp; Contract Homes 津助及合約安老院舍'!$H$68+'Self-Fin Nursing Homes 自負盈虧護養院'!$H$8</f>
        <v>0</v>
      </c>
      <c r="I10" s="83">
        <f>'Self-Fin Homes 自負盈虧院舍'!$I$40+'Sub &amp; Contract Homes 津助及合約安老院舍'!$I$68+'Self-Fin Nursing Homes 自負盈虧護養院'!$I$8</f>
        <v>414</v>
      </c>
      <c r="J10" s="83">
        <f>'Self-Fin Homes 自負盈虧院舍'!$J$40+'Sub &amp; Contract Homes 津助及合約安老院舍'!$J$68+'Self-Fin Nursing Homes 自負盈虧護養院'!$J$8</f>
        <v>3732</v>
      </c>
      <c r="K10" s="83">
        <f>'Self-Fin Homes 自負盈虧院舍'!$K$40+'Sub &amp; Contract Homes 津助及合約安老院舍'!$K$68+'Self-Fin Nursing Homes 自負盈虧護養院'!$K$8</f>
        <v>2013</v>
      </c>
      <c r="L10" s="83">
        <f>'Self-Fin Homes 自負盈虧院舍'!$L$40+'Sub &amp; Contract Homes 津助及合約安老院舍'!$L$68+'Self-Fin Nursing Homes 自負盈虧護養院'!$L$8</f>
        <v>6159</v>
      </c>
      <c r="M10" s="43"/>
      <c r="N10" s="43"/>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row>
    <row r="11" spans="1:73" s="41" customFormat="1" ht="30.75" customHeight="1" x14ac:dyDescent="0.2">
      <c r="A11" s="43"/>
      <c r="B11" s="44"/>
      <c r="C11" s="45"/>
      <c r="D11" s="86"/>
      <c r="E11" s="46"/>
      <c r="F11" s="103"/>
      <c r="G11" s="104"/>
      <c r="H11" s="83"/>
      <c r="I11" s="83"/>
      <c r="J11" s="83"/>
      <c r="K11" s="83"/>
      <c r="L11" s="83"/>
      <c r="M11" s="43"/>
      <c r="N11" s="43"/>
    </row>
    <row r="12" spans="1:73" s="41" customFormat="1" ht="30" customHeight="1" x14ac:dyDescent="0.2">
      <c r="A12" s="50" t="s">
        <v>161</v>
      </c>
      <c r="B12" s="112" t="s">
        <v>162</v>
      </c>
      <c r="C12" s="112"/>
      <c r="D12" s="112"/>
      <c r="E12" s="112"/>
      <c r="F12" s="112"/>
      <c r="G12" s="112"/>
      <c r="H12" s="112"/>
      <c r="I12" s="112"/>
      <c r="J12" s="112"/>
      <c r="K12" s="112"/>
      <c r="L12" s="112"/>
      <c r="M12" s="112"/>
      <c r="N12" s="112"/>
    </row>
    <row r="13" spans="1:73" s="52" customFormat="1" ht="22.5" customHeight="1" x14ac:dyDescent="0.2">
      <c r="A13" s="51" t="s">
        <v>163</v>
      </c>
      <c r="B13" s="112" t="s">
        <v>164</v>
      </c>
      <c r="C13" s="112"/>
      <c r="D13" s="112"/>
      <c r="E13" s="112"/>
      <c r="F13" s="112"/>
      <c r="G13" s="112"/>
      <c r="H13" s="112"/>
      <c r="I13" s="112"/>
      <c r="J13" s="112"/>
      <c r="K13" s="112"/>
      <c r="L13" s="112"/>
      <c r="M13" s="112"/>
      <c r="N13" s="112"/>
    </row>
    <row r="14" spans="1:73" s="52" customFormat="1" ht="23.25" customHeight="1" x14ac:dyDescent="0.2">
      <c r="A14" s="51"/>
      <c r="B14" s="112" t="s">
        <v>165</v>
      </c>
      <c r="C14" s="112"/>
      <c r="D14" s="112"/>
      <c r="E14" s="112"/>
      <c r="F14" s="112"/>
      <c r="G14" s="112"/>
      <c r="H14" s="112"/>
      <c r="I14" s="112"/>
      <c r="J14" s="112"/>
      <c r="K14" s="112"/>
      <c r="L14" s="112"/>
      <c r="M14" s="112"/>
      <c r="N14" s="112"/>
    </row>
    <row r="15" spans="1:73" s="52" customFormat="1" ht="16.5" customHeight="1" x14ac:dyDescent="0.2">
      <c r="A15" s="118" t="s">
        <v>6</v>
      </c>
      <c r="B15" s="118"/>
      <c r="C15" s="118"/>
      <c r="D15" s="118"/>
      <c r="E15" s="118"/>
      <c r="F15" s="118"/>
      <c r="G15" s="118"/>
      <c r="H15" s="118"/>
      <c r="I15" s="118"/>
      <c r="J15" s="118"/>
      <c r="K15" s="118"/>
      <c r="L15" s="118"/>
      <c r="M15" s="118"/>
      <c r="N15" s="118"/>
    </row>
    <row r="16" spans="1:73" s="52" customFormat="1" ht="11.25" customHeight="1" x14ac:dyDescent="0.2">
      <c r="A16" s="53" t="s">
        <v>166</v>
      </c>
      <c r="C16" s="53"/>
      <c r="D16" s="53"/>
      <c r="E16" s="53"/>
      <c r="F16" s="53"/>
      <c r="G16" s="53"/>
      <c r="H16" s="53"/>
      <c r="I16" s="53"/>
      <c r="J16" s="53"/>
      <c r="K16" s="53"/>
      <c r="L16" s="53"/>
      <c r="M16" s="53"/>
      <c r="N16" s="53"/>
    </row>
    <row r="17" spans="1:14" s="52" customFormat="1" ht="13.5" hidden="1" customHeight="1" x14ac:dyDescent="0.2">
      <c r="A17" s="54" t="s">
        <v>1</v>
      </c>
      <c r="C17" s="53"/>
      <c r="D17" s="53"/>
      <c r="E17" s="53"/>
      <c r="F17" s="53"/>
      <c r="G17" s="53"/>
      <c r="H17" s="53"/>
      <c r="I17" s="53"/>
      <c r="J17" s="53"/>
      <c r="K17" s="53"/>
      <c r="L17" s="53"/>
      <c r="M17" s="53"/>
      <c r="N17" s="53"/>
    </row>
    <row r="18" spans="1:14" s="52" customFormat="1" ht="14.25" hidden="1" customHeight="1" x14ac:dyDescent="0.2">
      <c r="A18" s="55" t="s">
        <v>167</v>
      </c>
      <c r="C18" s="53"/>
      <c r="D18" s="53"/>
      <c r="E18" s="53"/>
      <c r="F18" s="53"/>
      <c r="G18" s="53"/>
      <c r="H18" s="53"/>
      <c r="I18" s="53"/>
      <c r="J18" s="53"/>
      <c r="K18" s="53"/>
      <c r="L18" s="53"/>
      <c r="M18" s="53"/>
      <c r="N18" s="53"/>
    </row>
    <row r="19" spans="1:14" s="9" customFormat="1" ht="44.25" hidden="1" customHeight="1" x14ac:dyDescent="0.2">
      <c r="A19" s="121" t="s">
        <v>168</v>
      </c>
      <c r="B19" s="121"/>
      <c r="C19" s="121"/>
      <c r="D19" s="121"/>
      <c r="E19" s="121"/>
      <c r="F19" s="121"/>
      <c r="G19" s="121"/>
      <c r="H19" s="121"/>
      <c r="I19" s="121"/>
      <c r="J19" s="121"/>
      <c r="K19" s="121"/>
      <c r="L19" s="121"/>
      <c r="M19" s="121"/>
      <c r="N19" s="121"/>
    </row>
    <row r="20" spans="1:14" s="41" customFormat="1" ht="45" hidden="1" customHeight="1" x14ac:dyDescent="0.2">
      <c r="A20" s="51" t="s">
        <v>169</v>
      </c>
      <c r="B20" s="112" t="s">
        <v>170</v>
      </c>
      <c r="C20" s="112"/>
      <c r="D20" s="112"/>
      <c r="E20" s="112"/>
      <c r="F20" s="112"/>
      <c r="G20" s="112"/>
      <c r="H20" s="112"/>
      <c r="I20" s="112"/>
      <c r="J20" s="112"/>
      <c r="K20" s="112"/>
      <c r="L20" s="112"/>
      <c r="M20" s="112"/>
      <c r="N20" s="112"/>
    </row>
    <row r="21" spans="1:14" s="41" customFormat="1" ht="15" hidden="1" customHeight="1" x14ac:dyDescent="0.2">
      <c r="A21" s="54" t="s">
        <v>0</v>
      </c>
      <c r="B21" s="119" t="s">
        <v>2</v>
      </c>
      <c r="C21" s="119"/>
      <c r="D21" s="119"/>
      <c r="E21" s="119"/>
      <c r="F21" s="119"/>
      <c r="G21" s="119"/>
      <c r="H21" s="119"/>
      <c r="I21" s="119"/>
      <c r="J21" s="119"/>
      <c r="K21" s="119"/>
      <c r="L21" s="119"/>
      <c r="M21" s="119"/>
      <c r="N21" s="119"/>
    </row>
    <row r="22" spans="1:14" s="41" customFormat="1" ht="15" hidden="1" customHeight="1" x14ac:dyDescent="0.2">
      <c r="A22" s="55"/>
      <c r="B22" s="122" t="s">
        <v>171</v>
      </c>
      <c r="C22" s="122"/>
      <c r="D22" s="122"/>
      <c r="E22" s="122"/>
      <c r="F22" s="122"/>
      <c r="G22" s="122"/>
      <c r="H22" s="122"/>
      <c r="I22" s="122"/>
      <c r="J22" s="122"/>
      <c r="K22" s="122"/>
      <c r="L22" s="122"/>
      <c r="M22" s="122"/>
      <c r="N22" s="56"/>
    </row>
    <row r="23" spans="1:14" s="41" customFormat="1" ht="15" hidden="1" customHeight="1" x14ac:dyDescent="0.2">
      <c r="A23" s="55"/>
      <c r="B23" s="57" t="s">
        <v>3</v>
      </c>
      <c r="C23" s="57"/>
      <c r="D23" s="57"/>
      <c r="E23" s="57"/>
      <c r="F23" s="57"/>
      <c r="G23" s="57"/>
      <c r="H23" s="57"/>
      <c r="I23" s="57"/>
      <c r="J23" s="57"/>
      <c r="K23" s="58"/>
      <c r="L23" s="58"/>
      <c r="M23" s="58"/>
      <c r="N23" s="58"/>
    </row>
    <row r="24" spans="1:14" s="41" customFormat="1" ht="15" hidden="1" customHeight="1" x14ac:dyDescent="0.2">
      <c r="A24" s="55"/>
      <c r="B24" s="120" t="s">
        <v>172</v>
      </c>
      <c r="C24" s="120"/>
      <c r="D24" s="120"/>
      <c r="E24" s="120"/>
      <c r="F24" s="120"/>
      <c r="G24" s="120"/>
      <c r="H24" s="120"/>
      <c r="I24" s="120"/>
      <c r="J24" s="120"/>
      <c r="K24" s="120"/>
      <c r="L24" s="120"/>
      <c r="M24" s="120"/>
      <c r="N24" s="120"/>
    </row>
    <row r="25" spans="1:14" s="41" customFormat="1" ht="16.5" customHeight="1" x14ac:dyDescent="0.2">
      <c r="A25" s="118" t="s">
        <v>173</v>
      </c>
      <c r="B25" s="118"/>
      <c r="C25" s="118"/>
      <c r="D25" s="118"/>
      <c r="E25" s="118"/>
      <c r="F25" s="118"/>
      <c r="G25" s="118"/>
      <c r="H25" s="118"/>
      <c r="I25" s="118"/>
      <c r="J25" s="118"/>
      <c r="K25" s="118"/>
      <c r="L25" s="118"/>
      <c r="M25" s="118"/>
      <c r="N25" s="118"/>
    </row>
    <row r="26" spans="1:14" ht="15" customHeight="1" x14ac:dyDescent="0.2">
      <c r="A26" s="117" t="s">
        <v>174</v>
      </c>
      <c r="B26" s="117"/>
      <c r="C26" s="117"/>
      <c r="D26" s="117"/>
      <c r="E26" s="117"/>
      <c r="F26" s="117"/>
      <c r="G26" s="117"/>
      <c r="H26" s="117"/>
      <c r="I26" s="117"/>
      <c r="J26" s="117"/>
      <c r="K26" s="117"/>
      <c r="L26" s="117"/>
      <c r="M26" s="117"/>
      <c r="N26" s="117"/>
    </row>
    <row r="27" spans="1:14" s="41" customFormat="1" ht="15" customHeight="1" x14ac:dyDescent="0.2">
      <c r="A27" s="43"/>
      <c r="B27" s="44"/>
      <c r="C27" s="46"/>
      <c r="D27" s="46"/>
      <c r="E27" s="46"/>
      <c r="F27" s="48"/>
      <c r="G27" s="48"/>
      <c r="H27" s="49"/>
      <c r="I27" s="49"/>
      <c r="J27" s="49"/>
      <c r="K27" s="49"/>
      <c r="L27" s="60"/>
      <c r="M27" s="61"/>
      <c r="N27" s="43"/>
    </row>
    <row r="28" spans="1:14" s="41" customFormat="1" ht="15" customHeight="1" x14ac:dyDescent="0.2">
      <c r="A28" s="43"/>
      <c r="B28" s="44"/>
      <c r="C28" s="46"/>
      <c r="D28" s="46"/>
      <c r="E28" s="46"/>
      <c r="F28" s="48"/>
      <c r="G28" s="48"/>
      <c r="H28" s="49"/>
      <c r="I28" s="49"/>
      <c r="J28" s="49"/>
      <c r="K28" s="49"/>
      <c r="L28" s="60"/>
      <c r="M28" s="43"/>
      <c r="N28" s="43"/>
    </row>
    <row r="29" spans="1:14" s="41" customFormat="1" ht="15" customHeight="1" x14ac:dyDescent="0.2">
      <c r="A29" s="43"/>
      <c r="B29" s="44"/>
      <c r="C29" s="46"/>
      <c r="D29" s="46"/>
      <c r="E29" s="46"/>
      <c r="F29" s="48"/>
      <c r="G29" s="48"/>
      <c r="H29" s="49"/>
      <c r="I29" s="49"/>
      <c r="J29" s="49"/>
      <c r="K29" s="49"/>
      <c r="L29" s="60"/>
      <c r="M29" s="43"/>
      <c r="N29" s="43"/>
    </row>
    <row r="30" spans="1:14" s="41" customFormat="1" ht="15" customHeight="1" x14ac:dyDescent="0.2">
      <c r="A30" s="43"/>
      <c r="B30" s="44"/>
      <c r="C30" s="46"/>
      <c r="D30" s="46"/>
      <c r="E30" s="46"/>
      <c r="F30" s="48"/>
      <c r="G30" s="48"/>
      <c r="H30" s="49"/>
      <c r="I30" s="49"/>
      <c r="J30" s="49"/>
      <c r="K30" s="49"/>
      <c r="L30" s="60"/>
      <c r="M30" s="43"/>
      <c r="N30" s="43"/>
    </row>
    <row r="31" spans="1:14" s="41" customFormat="1" ht="15" customHeight="1" x14ac:dyDescent="0.2">
      <c r="A31" s="43"/>
      <c r="B31" s="44"/>
      <c r="C31" s="46"/>
      <c r="D31" s="46"/>
      <c r="E31" s="46"/>
      <c r="F31" s="48"/>
      <c r="G31" s="48"/>
      <c r="H31" s="49"/>
      <c r="I31" s="49"/>
      <c r="J31" s="49"/>
      <c r="K31" s="49"/>
      <c r="L31" s="60"/>
      <c r="M31" s="43"/>
      <c r="N31" s="43"/>
    </row>
    <row r="32" spans="1:14" s="41" customFormat="1" ht="15" customHeight="1" x14ac:dyDescent="0.2">
      <c r="A32" s="43"/>
      <c r="B32" s="44"/>
      <c r="C32" s="46"/>
      <c r="D32" s="46"/>
      <c r="E32" s="46"/>
      <c r="F32" s="48"/>
      <c r="G32" s="48"/>
      <c r="H32" s="49"/>
      <c r="I32" s="49"/>
      <c r="J32" s="49"/>
      <c r="K32" s="49"/>
      <c r="L32" s="60"/>
      <c r="M32" s="43"/>
      <c r="N32" s="43"/>
    </row>
    <row r="33" spans="1:73" s="41" customFormat="1" ht="15" customHeight="1" x14ac:dyDescent="0.2">
      <c r="A33" s="43"/>
      <c r="B33" s="44"/>
      <c r="C33" s="46"/>
      <c r="D33" s="46"/>
      <c r="E33" s="46"/>
      <c r="F33" s="48"/>
      <c r="G33" s="48"/>
      <c r="H33" s="49"/>
      <c r="I33" s="49"/>
      <c r="J33" s="49"/>
      <c r="K33" s="49"/>
      <c r="L33" s="60"/>
      <c r="M33" s="43"/>
      <c r="N33" s="43"/>
    </row>
    <row r="34" spans="1:73" s="41" customFormat="1" ht="15" customHeight="1" x14ac:dyDescent="0.2">
      <c r="A34" s="43"/>
      <c r="B34" s="44"/>
      <c r="C34" s="46"/>
      <c r="D34" s="46"/>
      <c r="E34" s="46"/>
      <c r="F34" s="48"/>
      <c r="G34" s="48"/>
      <c r="H34" s="49"/>
      <c r="I34" s="49"/>
      <c r="J34" s="49"/>
      <c r="K34" s="49"/>
      <c r="L34" s="60"/>
      <c r="M34" s="43"/>
      <c r="N34" s="43"/>
    </row>
    <row r="35" spans="1:73" s="41" customFormat="1" ht="15" customHeight="1" x14ac:dyDescent="0.2">
      <c r="A35" s="43"/>
      <c r="B35" s="44"/>
      <c r="C35" s="46"/>
      <c r="D35" s="46"/>
      <c r="E35" s="46"/>
      <c r="F35" s="48"/>
      <c r="G35" s="48"/>
      <c r="H35" s="49"/>
      <c r="I35" s="49"/>
      <c r="J35" s="49"/>
      <c r="K35" s="49"/>
      <c r="L35" s="60"/>
      <c r="M35" s="43"/>
      <c r="N35" s="43"/>
    </row>
    <row r="36" spans="1:73" s="41" customFormat="1" ht="15" customHeight="1" x14ac:dyDescent="0.2">
      <c r="A36" s="43"/>
      <c r="B36" s="44"/>
      <c r="C36" s="46"/>
      <c r="D36" s="46"/>
      <c r="E36" s="46"/>
      <c r="F36" s="48"/>
      <c r="G36" s="48"/>
      <c r="H36" s="49"/>
      <c r="I36" s="49"/>
      <c r="J36" s="49"/>
      <c r="K36" s="49"/>
      <c r="L36" s="60"/>
      <c r="M36" s="43"/>
      <c r="N36" s="43"/>
    </row>
    <row r="37" spans="1:73" s="41" customFormat="1" ht="15" customHeight="1" x14ac:dyDescent="0.2">
      <c r="A37" s="43"/>
      <c r="B37" s="44"/>
      <c r="C37" s="46"/>
      <c r="D37" s="46"/>
      <c r="E37" s="46"/>
      <c r="F37" s="48"/>
      <c r="G37" s="48"/>
      <c r="H37" s="49"/>
      <c r="I37" s="49"/>
      <c r="J37" s="49"/>
      <c r="K37" s="49"/>
      <c r="L37" s="60"/>
      <c r="M37" s="43"/>
      <c r="N37" s="43"/>
    </row>
    <row r="38" spans="1:73" s="41" customFormat="1" ht="15" customHeight="1" x14ac:dyDescent="0.2">
      <c r="A38" s="43"/>
      <c r="B38" s="44"/>
      <c r="C38" s="46"/>
      <c r="D38" s="46"/>
      <c r="E38" s="46"/>
      <c r="F38" s="48"/>
      <c r="G38" s="48"/>
      <c r="H38" s="49"/>
      <c r="I38" s="49"/>
      <c r="J38" s="49"/>
      <c r="K38" s="49"/>
      <c r="L38" s="60"/>
      <c r="M38" s="43"/>
      <c r="N38" s="43"/>
    </row>
    <row r="39" spans="1:73" s="41" customFormat="1" ht="15" customHeight="1" x14ac:dyDescent="0.2">
      <c r="A39" s="43"/>
      <c r="B39" s="44"/>
      <c r="C39" s="46"/>
      <c r="D39" s="46"/>
      <c r="E39" s="46"/>
      <c r="F39" s="48"/>
      <c r="G39" s="48"/>
      <c r="H39" s="49"/>
      <c r="I39" s="49"/>
      <c r="J39" s="49"/>
      <c r="K39" s="49"/>
      <c r="L39" s="60"/>
      <c r="M39" s="43"/>
      <c r="N39" s="43"/>
    </row>
    <row r="40" spans="1:73" s="41" customFormat="1" ht="15" customHeight="1" x14ac:dyDescent="0.2">
      <c r="A40" s="43"/>
      <c r="B40" s="44"/>
      <c r="C40" s="46"/>
      <c r="D40" s="46"/>
      <c r="E40" s="46"/>
      <c r="F40" s="48"/>
      <c r="G40" s="48"/>
      <c r="H40" s="49"/>
      <c r="I40" s="49"/>
      <c r="J40" s="49"/>
      <c r="K40" s="49"/>
      <c r="L40" s="60"/>
      <c r="M40" s="43"/>
      <c r="N40" s="43"/>
    </row>
    <row r="41" spans="1:73" s="41" customFormat="1" ht="15" customHeight="1" x14ac:dyDescent="0.2">
      <c r="A41" s="43"/>
      <c r="B41" s="44"/>
      <c r="C41" s="46"/>
      <c r="D41" s="46"/>
      <c r="E41" s="46"/>
      <c r="F41" s="48"/>
      <c r="G41" s="48"/>
      <c r="H41" s="49"/>
      <c r="I41" s="49"/>
      <c r="J41" s="49"/>
      <c r="K41" s="49"/>
      <c r="L41" s="60"/>
      <c r="M41" s="43"/>
      <c r="N41" s="43"/>
    </row>
    <row r="42" spans="1:73" ht="15" customHeight="1" x14ac:dyDescent="0.2">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row>
    <row r="43" spans="1:73" ht="15" customHeight="1" x14ac:dyDescent="0.2">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row>
    <row r="44" spans="1:73" ht="15" customHeight="1" x14ac:dyDescent="0.2">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row>
    <row r="45" spans="1:73" ht="15" customHeight="1" x14ac:dyDescent="0.2">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row>
    <row r="46" spans="1:73" ht="15" customHeight="1" x14ac:dyDescent="0.2">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row>
    <row r="47" spans="1:73" ht="15" customHeight="1" x14ac:dyDescent="0.2">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row>
    <row r="48" spans="1:73" ht="15" customHeight="1" x14ac:dyDescent="0.2">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row>
    <row r="49" spans="15:73" ht="15" customHeight="1" x14ac:dyDescent="0.2">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row>
    <row r="50" spans="15:73" ht="15" customHeight="1" x14ac:dyDescent="0.2">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row>
    <row r="51" spans="15:73" ht="15" customHeight="1" x14ac:dyDescent="0.2">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row>
    <row r="52" spans="15:73" ht="15" customHeight="1" x14ac:dyDescent="0.2">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row>
    <row r="53" spans="15:73" ht="15" customHeight="1" x14ac:dyDescent="0.2">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row>
    <row r="54" spans="15:73" ht="15" customHeight="1" x14ac:dyDescent="0.2">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row>
    <row r="55" spans="15:73" ht="15" customHeight="1" x14ac:dyDescent="0.2">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row>
    <row r="56" spans="15:73" ht="15" customHeight="1" x14ac:dyDescent="0.2">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row>
    <row r="57" spans="15:73" ht="15" customHeight="1" x14ac:dyDescent="0.2">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row>
    <row r="58" spans="15:73" ht="15" customHeight="1" x14ac:dyDescent="0.2">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row>
    <row r="59" spans="15:73" ht="15" customHeight="1" x14ac:dyDescent="0.2">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row>
    <row r="60" spans="15:73" ht="15" customHeight="1" x14ac:dyDescent="0.2">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row>
    <row r="61" spans="15:73" ht="15" customHeight="1" x14ac:dyDescent="0.2">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row>
    <row r="62" spans="15:73" ht="15" customHeight="1" x14ac:dyDescent="0.2">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row>
    <row r="63" spans="15:73" ht="15" customHeight="1" x14ac:dyDescent="0.2">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row>
    <row r="64" spans="15:73" ht="15" customHeight="1" x14ac:dyDescent="0.2">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row>
    <row r="65" spans="15:73" ht="15" customHeight="1" x14ac:dyDescent="0.2">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row>
    <row r="66" spans="15:73" ht="15" customHeight="1" x14ac:dyDescent="0.2">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row>
    <row r="67" spans="15:73" ht="15" customHeight="1" x14ac:dyDescent="0.2">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row>
    <row r="68" spans="15:73" ht="15" customHeight="1" x14ac:dyDescent="0.2">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row>
    <row r="69" spans="15:73" ht="15" customHeight="1" x14ac:dyDescent="0.2">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row>
    <row r="70" spans="15:73" ht="15" customHeight="1" x14ac:dyDescent="0.2">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row>
    <row r="71" spans="15:73" ht="15" customHeight="1" x14ac:dyDescent="0.2">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row>
    <row r="72" spans="15:73" ht="15" customHeight="1" x14ac:dyDescent="0.2">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row>
    <row r="73" spans="15:73" ht="15" customHeight="1" x14ac:dyDescent="0.2">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row>
    <row r="74" spans="15:73" ht="15" customHeight="1" x14ac:dyDescent="0.2">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row>
    <row r="75" spans="15:73" ht="15" customHeight="1" x14ac:dyDescent="0.2">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row>
    <row r="76" spans="15:73" ht="15" customHeight="1" x14ac:dyDescent="0.2">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row>
    <row r="77" spans="15:73" ht="15" customHeight="1" x14ac:dyDescent="0.2">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row>
    <row r="78" spans="15:73" ht="15" customHeight="1" x14ac:dyDescent="0.2">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row>
    <row r="79" spans="15:73" ht="15" customHeight="1" x14ac:dyDescent="0.2">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row>
    <row r="80" spans="15:73" ht="15" customHeight="1" x14ac:dyDescent="0.2">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row>
    <row r="81" spans="15:73" ht="15" customHeight="1" x14ac:dyDescent="0.2">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row>
    <row r="82" spans="15:73" ht="15" customHeight="1" x14ac:dyDescent="0.2">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row>
    <row r="83" spans="15:73" ht="15" customHeight="1" x14ac:dyDescent="0.2">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row>
    <row r="84" spans="15:73" ht="15" customHeight="1" x14ac:dyDescent="0.2">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row>
    <row r="85" spans="15:73" ht="15" customHeight="1" x14ac:dyDescent="0.2">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row>
    <row r="86" spans="15:73" ht="15" customHeight="1" x14ac:dyDescent="0.2">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row>
    <row r="87" spans="15:73" ht="15" customHeight="1" x14ac:dyDescent="0.2">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row>
    <row r="88" spans="15:73" ht="15" customHeight="1" x14ac:dyDescent="0.2">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row>
    <row r="89" spans="15:73" ht="15" customHeight="1" x14ac:dyDescent="0.2">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row>
    <row r="90" spans="15:73" ht="15" customHeight="1" x14ac:dyDescent="0.2">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row>
    <row r="91" spans="15:73" ht="15" customHeight="1" x14ac:dyDescent="0.2">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row>
    <row r="92" spans="15:73" ht="15" customHeight="1" x14ac:dyDescent="0.2">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row>
    <row r="93" spans="15:73" ht="15" customHeight="1" x14ac:dyDescent="0.2">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row>
    <row r="94" spans="15:73" ht="15" customHeight="1" x14ac:dyDescent="0.2">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row>
    <row r="95" spans="15:73" ht="15" customHeight="1" x14ac:dyDescent="0.2">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row>
    <row r="96" spans="15:73" ht="15" customHeight="1" x14ac:dyDescent="0.2">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row>
    <row r="97" spans="15:73" ht="15" customHeight="1" x14ac:dyDescent="0.2">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row>
    <row r="98" spans="15:73" ht="15" customHeight="1" x14ac:dyDescent="0.2">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row>
    <row r="99" spans="15:73" ht="15" customHeight="1" x14ac:dyDescent="0.2">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row>
    <row r="100" spans="15:73" ht="15" customHeight="1" x14ac:dyDescent="0.2">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row>
    <row r="101" spans="15:73" ht="15" customHeight="1" x14ac:dyDescent="0.2">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row>
    <row r="102" spans="15:73" ht="15" customHeight="1" x14ac:dyDescent="0.2">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row>
  </sheetData>
  <autoFilter ref="A3:N4" xr:uid="{00000000-0009-0000-0000-000002000000}">
    <filterColumn colId="7" showButton="0"/>
    <filterColumn colId="8" showButton="0"/>
    <filterColumn colId="9" showButton="0"/>
  </autoFilter>
  <mergeCells count="26">
    <mergeCell ref="A1:N1"/>
    <mergeCell ref="A2:N2"/>
    <mergeCell ref="A3:A4"/>
    <mergeCell ref="B3:B4"/>
    <mergeCell ref="C3:C4"/>
    <mergeCell ref="D3:D4"/>
    <mergeCell ref="E3:E4"/>
    <mergeCell ref="L3:L4"/>
    <mergeCell ref="M3:M4"/>
    <mergeCell ref="N3:N4"/>
    <mergeCell ref="F3:F4"/>
    <mergeCell ref="G3:G4"/>
    <mergeCell ref="H3:K3"/>
    <mergeCell ref="A25:N25"/>
    <mergeCell ref="A26:N26"/>
    <mergeCell ref="A15:N15"/>
    <mergeCell ref="A19:N19"/>
    <mergeCell ref="B20:N20"/>
    <mergeCell ref="B21:N21"/>
    <mergeCell ref="B22:M22"/>
    <mergeCell ref="B24:N24"/>
    <mergeCell ref="B13:N13"/>
    <mergeCell ref="B14:N14"/>
    <mergeCell ref="F10:G10"/>
    <mergeCell ref="B12:N12"/>
    <mergeCell ref="E8:G8"/>
  </mergeCells>
  <phoneticPr fontId="1" type="noConversion"/>
  <printOptions horizontalCentered="1"/>
  <pageMargins left="0.19685039370078741" right="0.19685039370078741" top="0.35433070866141736" bottom="0.15748031496062992" header="0.31496062992125984" footer="0.31496062992125984"/>
  <pageSetup paperSize="8" fitToHeight="0" orientation="landscape" r:id="rId1"/>
  <headerFooter>
    <oddFooter>第 &amp;P 頁，共 &amp;N 頁</oddFooter>
  </headerFooter>
  <ignoredErrors>
    <ignoredError sqref="I8" formulaRange="1"/>
    <ignoredError sqref="L5:L7" formulaRange="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6</vt:i4>
      </vt:variant>
    </vt:vector>
  </HeadingPairs>
  <TitlesOfParts>
    <vt:vector size="9" baseType="lpstr">
      <vt:lpstr>Self-Fin Homes 自負盈虧院舍</vt:lpstr>
      <vt:lpstr>Sub &amp; Contract Homes 津助及合約安老院舍</vt:lpstr>
      <vt:lpstr>Self-Fin Nursing Homes 自負盈虧護養院</vt:lpstr>
      <vt:lpstr>'Self-Fin Homes 自負盈虧院舍'!Print_Area</vt:lpstr>
      <vt:lpstr>'Self-Fin Nursing Homes 自負盈虧護養院'!Print_Area</vt:lpstr>
      <vt:lpstr>'Sub &amp; Contract Homes 津助及合約安老院舍'!Print_Area</vt:lpstr>
      <vt:lpstr>'Self-Fin Homes 自負盈虧院舍'!Print_Titles</vt:lpstr>
      <vt:lpstr>'Self-Fin Nursing Homes 自負盈虧護養院'!Print_Titles</vt:lpstr>
      <vt:lpstr>'Sub &amp; Contract Homes 津助及合約安老院舍'!Print_Titles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TSANG, Ponly SY</dc:creator>
  <cp:lastModifiedBy>NG, Kanas CK</cp:lastModifiedBy>
  <cp:lastPrinted>2025-04-29T08:02:10Z</cp:lastPrinted>
  <dcterms:created xsi:type="dcterms:W3CDTF">2002-04-16T04:48:00Z</dcterms:created>
  <dcterms:modified xsi:type="dcterms:W3CDTF">2025-04-29T08:03:07Z</dcterms:modified>
  <cp:contentStatus/>
</cp:coreProperties>
</file>