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DV TEAM\S(DV)1\Statistics on CA, SCB, SV and EA\2025 Q1\CPR to Web 一定要另存PDF for WCW\"/>
    </mc:Choice>
  </mc:AlternateContent>
  <xr:revisionPtr revIDLastSave="0" documentId="13_ncr:1_{6D60F01F-DA87-4DA3-8113-AD5D01FB375A}" xr6:coauthVersionLast="47" xr6:coauthVersionMax="47" xr10:uidLastSave="{00000000-0000-0000-0000-000000000000}"/>
  <bookViews>
    <workbookView xWindow="-120" yWindow="-120" windowWidth="25440" windowHeight="15390" xr2:uid="{00000000-000D-0000-FFFF-FFFF00000000}"/>
  </bookViews>
  <sheets>
    <sheet name="2025" sheetId="4" r:id="rId1"/>
    <sheet name="EN" sheetId="6" state="hidden" r:id="rId2"/>
    <sheet name="SC" sheetId="5" state="hidden" r:id="rId3"/>
  </sheets>
  <definedNames>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1" i="4" l="1"/>
  <c r="D219" i="4" s="1"/>
  <c r="C210" i="4"/>
  <c r="D207" i="4" s="1"/>
  <c r="C192" i="4"/>
  <c r="D189" i="4" s="1"/>
  <c r="C167" i="4"/>
  <c r="C139" i="4"/>
  <c r="D138" i="4" s="1"/>
  <c r="C126" i="4"/>
  <c r="D124" i="4" s="1"/>
  <c r="C119" i="4"/>
  <c r="D117" i="4" s="1"/>
  <c r="C102" i="4"/>
  <c r="D99" i="4" s="1"/>
  <c r="C74" i="4"/>
  <c r="C43" i="4"/>
  <c r="D40" i="4" s="1"/>
  <c r="C21" i="4"/>
  <c r="D19" i="4" s="1"/>
  <c r="C14" i="4"/>
  <c r="D13" i="4" s="1"/>
  <c r="D68" i="4" l="1"/>
  <c r="D72" i="4"/>
  <c r="D164" i="4"/>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<sst xmlns="http://schemas.openxmlformats.org/spreadsheetml/2006/main" count="703" uniqueCount="517">
  <si>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</si>
  <si>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</si>
  <si>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</si>
  <si>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</si>
  <si>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</si>
  <si>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</si>
  <si>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</si>
  <si>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</si>
  <si>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</si>
  <si>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</si>
  <si>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</si>
  <si>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</si>
  <si>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</si>
  <si>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</si>
  <si>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</si>
  <si>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</si>
  <si>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</si>
  <si>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</si>
  <si>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</si>
  <si>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</si>
  <si>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</si>
  <si>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</si>
  <si>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</si>
  <si>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</si>
  <si>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</si>
  <si>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</si>
  <si>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</si>
  <si>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</si>
  <si>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</si>
  <si>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</si>
  <si>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</si>
  <si>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</si>
  <si>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</si>
  <si>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</si>
  <si>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</si>
  <si>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</si>
  <si>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</si>
  <si>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</si>
  <si>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</si>
  <si>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</si>
  <si>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</si>
  <si>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</si>
  <si>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</si>
  <si>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</si>
  <si>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</si>
  <si>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</si>
  <si>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</si>
  <si>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</si>
  <si>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</si>
  <si>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</si>
  <si>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</si>
  <si>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</si>
  <si>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</si>
  <si>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</si>
  <si>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</si>
  <si>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</si>
  <si>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</si>
  <si>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</si>
  <si>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</si>
  <si>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</si>
  <si>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</si>
  <si>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</si>
  <si>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</si>
  <si>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</si>
  <si>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</si>
  <si>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</si>
  <si>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</si>
  <si>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</si>
  <si>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</si>
  <si>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</si>
  <si>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</si>
  <si>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</si>
  <si>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</si>
  <si>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</si>
  <si>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</si>
  <si>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</si>
  <si>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</si>
  <si>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</si>
  <si>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</si>
  <si>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</si>
  <si>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</si>
  <si>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</si>
  <si>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</si>
  <si>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</si>
  <si>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</si>
  <si>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</si>
  <si>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</si>
  <si>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</si>
  <si>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</si>
  <si>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</si>
  <si>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</si>
  <si>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</si>
  <si>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</si>
  <si>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</si>
  <si>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</si>
  <si>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</si>
  <si>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</si>
  <si>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</si>
  <si>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</si>
  <si>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</si>
  <si>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</si>
  <si>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</si>
  <si>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</si>
  <si>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</si>
  <si>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</si>
  <si>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</si>
  <si>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</si>
  <si>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</si>
  <si>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</si>
  <si>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</si>
  <si>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</si>
  <si>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</si>
  <si>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</si>
  <si>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</si>
  <si>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</si>
  <si>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</si>
  <si>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</si>
  <si>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</si>
  <si>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</si>
  <si>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</si>
  <si>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</si>
  <si>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</si>
  <si>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</si>
  <si>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</si>
  <si>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</si>
  <si>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</si>
  <si>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</si>
  <si>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</si>
  <si>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</si>
  <si>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</si>
  <si>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</si>
  <si>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</si>
  <si>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</si>
  <si>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</si>
  <si>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</si>
  <si>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</si>
  <si>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</si>
  <si>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</si>
  <si>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</si>
  <si>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</si>
  <si>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</si>
  <si>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</si>
  <si>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</si>
  <si>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</si>
  <si>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</si>
  <si>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</si>
  <si>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</si>
  <si>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</si>
  <si>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</si>
  <si>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</si>
  <si>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</si>
  <si>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</si>
  <si>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</si>
  <si>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</si>
  <si>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</si>
  <si>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</si>
  <si>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</si>
  <si>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</si>
  <si>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</si>
  <si>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</si>
  <si>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</si>
  <si>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</si>
  <si>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</si>
  <si>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</si>
  <si>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</si>
  <si>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</si>
  <si>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</si>
  <si>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</si>
  <si>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</si>
  <si>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</si>
  <si>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</si>
  <si>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</si>
  <si>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</si>
  <si>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</si>
  <si>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</si>
  <si>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</si>
  <si>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</si>
  <si>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</si>
  <si>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</si>
  <si>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</si>
  <si>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</si>
  <si>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</si>
  <si>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</si>
  <si>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</si>
  <si>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</si>
  <si>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</si>
  <si>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</si>
  <si>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</si>
  <si>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</si>
  <si>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</si>
  <si>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</si>
  <si>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</si>
  <si>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</si>
  <si>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</si>
  <si>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</si>
  <si>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</si>
  <si>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</si>
  <si>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</si>
  <si>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</si>
  <si>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</si>
  <si>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</si>
  <si>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</si>
  <si>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</si>
  <si>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</si>
  <si>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</si>
  <si>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</si>
  <si>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</si>
  <si>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</si>
  <si>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</si>
  <si>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</si>
  <si>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</si>
  <si>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</si>
  <si>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</si>
  <si>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</si>
  <si>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</si>
  <si>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</si>
  <si>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</si>
  <si>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</si>
  <si>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</si>
  <si>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</si>
  <si>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</si>
  <si>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</si>
  <si>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</si>
  <si>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</si>
  <si>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</si>
  <si>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</si>
  <si>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</si>
  <si>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</si>
  <si>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</si>
  <si>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</si>
  <si>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</si>
  <si>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</si>
  <si>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</si>
  <si>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</si>
  <si>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</si>
  <si>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</si>
  <si>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</si>
  <si>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</si>
  <si>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</si>
  <si>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</si>
  <si>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</si>
  <si>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</si>
  <si>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</si>
  <si>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</si>
  <si>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</si>
  <si>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</si>
  <si>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</si>
  <si>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</si>
  <si>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</si>
  <si>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</si>
  <si>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</si>
  <si>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</si>
  <si>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</si>
  <si>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</si>
  <si>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</si>
  <si>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</si>
  <si>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</si>
  <si>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</si>
  <si>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</si>
  <si>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</si>
  <si>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</si>
  <si>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</si>
  <si>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</si>
  <si>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</si>
  <si>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</si>
  <si>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</si>
  <si>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</si>
  <si>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</si>
  <si>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</si>
  <si>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</si>
  <si>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</si>
  <si>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</si>
  <si>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</si>
  <si>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</si>
  <si>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</si>
  <si>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</si>
  <si>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</si>
  <si>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</si>
  <si>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</si>
  <si>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</si>
  <si>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</si>
  <si>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</si>
  <si>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</si>
  <si>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</si>
  <si>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</si>
  <si>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</si>
  <si>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</si>
  <si>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</si>
  <si>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</si>
  <si>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</si>
  <si>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</si>
  <si>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</si>
  <si>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</si>
  <si>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</si>
  <si>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</si>
  <si>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</si>
  <si>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</si>
  <si>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</si>
  <si>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</si>
  <si>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</si>
  <si>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</si>
  <si>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</si>
  <si>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</si>
  <si>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</si>
  <si>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</si>
  <si>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</si>
  <si>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</si>
  <si>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</si>
  <si>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</si>
  <si>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</si>
  <si>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</si>
  <si>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</si>
  <si>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</si>
  <si>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</si>
  <si>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</si>
  <si>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</si>
  <si>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</si>
  <si>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</si>
  <si>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</si>
  <si>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</si>
  <si>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</si>
  <si>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</si>
  <si>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</si>
  <si>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</si>
  <si>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</si>
  <si>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</si>
  <si>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</si>
  <si>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</si>
  <si>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</si>
  <si>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</si>
  <si>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</si>
  <si>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</si>
  <si>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</si>
  <si>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</si>
  <si>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</si>
  <si>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</si>
  <si>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</si>
  <si>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</si>
  <si>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</si>
  <si>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</si>
  <si>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</si>
  <si>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</si>
  <si>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</si>
  <si>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</si>
  <si>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</si>
  <si>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</si>
  <si>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</si>
  <si>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</si>
  <si>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</si>
  <si>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</si>
  <si>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</si>
  <si>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</si>
  <si>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</si>
  <si>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</si>
  <si>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</si>
  <si>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</si>
  <si>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</si>
  <si>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</si>
  <si>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</si>
  <si>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</si>
  <si>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</si>
  <si>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</si>
  <si>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</si>
  <si>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</si>
  <si>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</si>
  <si>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</si>
  <si>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</si>
  <si>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</si>
  <si>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</si>
  <si>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</si>
  <si>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</si>
  <si>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</si>
  <si>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</si>
  <si>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</si>
  <si>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</si>
  <si>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</si>
  <si>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</si>
  <si>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</si>
  <si>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</si>
  <si>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</si>
  <si>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</si>
  <si>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</si>
  <si>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</si>
  <si>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</si>
  <si>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</si>
  <si>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</si>
  <si>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</si>
  <si>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</si>
  <si>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</si>
  <si>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</si>
  <si>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</si>
  <si>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</si>
  <si>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</si>
  <si>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</si>
  <si>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</si>
  <si>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</si>
  <si>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</si>
  <si>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</si>
  <si>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</si>
  <si>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</si>
  <si>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</si>
  <si>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</si>
  <si>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</si>
  <si>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</si>
  <si>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</si>
  <si>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</si>
  <si>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</si>
  <si>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</si>
  <si>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</si>
  <si>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</si>
  <si>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</si>
  <si>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</si>
  <si>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</si>
  <si>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</si>
  <si>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</si>
  <si>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</si>
  <si>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</si>
  <si>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</si>
  <si>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</si>
  <si>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</si>
  <si>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</si>
  <si>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</si>
  <si>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</si>
  <si>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</si>
  <si>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</si>
  <si>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</si>
  <si>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</si>
  <si>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</si>
  <si>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</si>
  <si>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</si>
  <si>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</si>
  <si>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</si>
  <si>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</si>
  <si>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</si>
  <si>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</si>
  <si>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</si>
  <si>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</si>
  <si>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</si>
  <si>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</si>
  <si>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</si>
  <si>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</si>
  <si>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</si>
  <si>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</si>
  <si>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</si>
  <si>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</si>
  <si>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</si>
  <si>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</si>
  <si>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</si>
  <si>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</si>
  <si>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</si>
  <si>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</si>
  <si>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</si>
  <si>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</si>
  <si>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</si>
  <si>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</si>
  <si>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</si>
  <si>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</si>
  <si>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</si>
  <si>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</si>
  <si>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</si>
  <si>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</si>
  <si>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</si>
  <si>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</si>
  <si>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</si>
  <si>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</si>
  <si>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</si>
  <si>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</si>
  <si>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</si>
  <si>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</si>
  <si>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</si>
  <si>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</si>
  <si>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</si>
  <si>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</si>
  <si>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</si>
  <si>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</si>
  <si>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</si>
  <si>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</si>
  <si>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</si>
  <si>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</si>
  <si>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</si>
  <si>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</si>
  <si>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</si>
  <si>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</si>
  <si>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</si>
  <si>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</si>
  <si>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</si>
  <si>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</si>
  <si>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</si>
  <si>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</si>
  <si>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</si>
  <si>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</si>
  <si>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</si>
  <si>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</si>
  <si>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</si>
  <si>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</si>
  <si>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</si>
  <si>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</si>
  <si>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</si>
  <si>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</si>
  <si>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</si>
  <si>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</si>
  <si>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</si>
  <si>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</si>
  <si>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</si>
  <si>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</si>
  <si>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</si>
  <si>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</si>
  <si>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</si>
  <si>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</si>
  <si>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</si>
  <si>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</si>
  <si>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</si>
  <si>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</si>
  <si>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t>二零二五年一月至三月 
January to March 2025</t>
  </si>
  <si>
    <r>
      <rPr>
        <b/>
        <sz val="12"/>
        <rFont val="新細明體"/>
        <family val="1"/>
        <charset val="136"/>
      </rPr>
      <t xml:space="preserve">总数
</t>
    </r>
    <r>
      <rPr>
        <b/>
        <sz val="12"/>
        <rFont val="Times New Roman"/>
        <family val="1"/>
      </rPr>
      <t>Total</t>
    </r>
    <phoneticPr fontId="1" type="noConversion"/>
  </si>
  <si>
    <r>
      <rPr>
        <b/>
        <sz val="12"/>
        <rFont val="新細明體"/>
        <family val="1"/>
        <charset val="136"/>
      </rPr>
      <t>总数</t>
    </r>
    <r>
      <rPr>
        <b/>
        <sz val="12"/>
        <rFont val="Times New Roman"/>
        <family val="1"/>
      </rPr>
      <t>*
Total *</t>
    </r>
    <phoneticPr fontId="1" type="noConversion"/>
  </si>
  <si>
    <r>
      <rPr>
        <b/>
        <sz val="12"/>
        <color rgb="FF000000"/>
        <rFont val="新細明體"/>
        <family val="1"/>
        <charset val="136"/>
      </rPr>
      <t xml:space="preserve">总数
</t>
    </r>
    <r>
      <rPr>
        <b/>
        <sz val="12"/>
        <color rgb="FF000000"/>
        <rFont val="Times New Roman"/>
        <family val="1"/>
      </rPr>
      <t>Total</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</si>
</sst>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
      <b/>
      <sz val="12"/>
      <name val="Times New Roman"/>
      <family val="3"/>
      <charset val="136"/>
    </font>
    <font>
      <b/>
      <sz val="12"/>
      <name val="Times New Roman"/>
      <family val="1"/>
      <charset val="136"/>
    </font>
    <font>
      <b/>
      <sz val="12"/>
      <color rgb="FF000000"/>
      <name val="新細明體"/>
      <family val="1"/>
      <charset val="136"/>
    </font>
    <font>
      <b/>
      <sz val="12"/>
      <color rgb="FF000000"/>
      <name val="Times New Roman"/>
      <family val="1"/>
    </font>
    <font>
      <b/>
      <sz val="12"/>
      <color rgb="FF000000"/>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0" fontId="23" fillId="3" borderId="1" xfId="0" applyFont="1" applyFill="1" applyBorder="1" applyAlignment="1">
      <alignment vertical="center" wrapText="1"/>
    </xf>
    <xf numFmtId="0" fontId="26" fillId="3" borderId="1" xfId="0" applyFont="1" applyFill="1" applyBorder="1" applyAlignment="1">
      <alignment vertical="center" wrapText="1"/>
    </xf>
    <xf numFmtId="0" fontId="4" fillId="5" borderId="1" xfId="0" applyFont="1" applyFill="1" applyBorder="1" applyAlignment="1">
      <alignment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38-4D60-A2FE-08E89B84A2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38-4D60-A2FE-08E89B84A22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438-4D60-A2FE-08E89B84A22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438-4D60-A2FE-08E89B84A22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438-4D60-A2FE-08E89B84A22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438-4D60-A2FE-08E89B84A22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438-4D60-A2FE-08E89B84A22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438-4D60-A2FE-08E89B84A22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438-4D60-A2FE-08E89B84A22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438-4D60-A2FE-08E89B84A22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438-4D60-A2FE-08E89B84A22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438-4D60-A2FE-08E89B84A22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438-4D60-A2FE-08E89B84A22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438-4D60-A2FE-08E89B84A22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438-4D60-A2FE-08E89B84A22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438-4D60-A2FE-08E89B84A22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438-4D60-A2FE-08E89B84A22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438-4D60-A2FE-08E89B84A22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438-4D60-A2FE-08E89B84A22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438-4D60-A2FE-08E89B84A22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38-4D60-A2FE-08E89B84A22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8-4D60-A2FE-08E89B84A22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8-4D60-A2FE-08E89B84A22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8-4D60-A2FE-08E89B84A22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8-4D60-A2FE-08E89B84A22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38-4D60-A2FE-08E89B84A22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438-4D60-A2FE-08E89B84A22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438-4D60-A2FE-08E89B84A22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438-4D60-A2FE-08E89B84A22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438-4D60-A2FE-08E89B84A22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438-4D60-A2FE-08E89B84A22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D438-4D60-A2FE-08E89B84A2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6D4-45E8-A761-8BDE658FAE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6D4-45E8-A761-8BDE658FAE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6D4-45E8-A761-8BDE658FAE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0E-4915-AFD6-BBA5BBF106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0E-4915-AFD6-BBA5BBF1062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290E-4915-AFD6-BBA5BBF106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BD-4218-9F88-7B96B896BC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BD-4218-9F88-7B96B896BC6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75BD-4218-9F88-7B96B896BC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D7-4C14-9623-B598793C8A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D7-4C14-9623-B598793C8A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60D7-4C14-9623-B598793C8A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90-497D-8C99-DC7889D1E35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90-497D-8C99-DC7889D1E35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1190-497D-8C99-DC7889D1E35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C3-4D9C-B287-8694F72A09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C3-4D9C-B287-8694F72A09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C3-4D9C-B287-8694F72A09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C3-4D9C-B287-8694F72A09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C3-4D9C-B287-8694F72A09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C3-4D9C-B287-8694F72A09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C3-4D9C-B287-8694F72A09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5C3-4D9C-B287-8694F72A09D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5C3-4D9C-B287-8694F72A09D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5C3-4D9C-B287-8694F72A09D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5C3-4D9C-B287-8694F72A09D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5C3-4D9C-B287-8694F72A09D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C3-4D9C-B287-8694F72A09D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C3-4D9C-B287-8694F72A09D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C3-4D9C-B287-8694F72A09D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C3-4D9C-B287-8694F72A09D8}"/>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C3-4D9C-B287-8694F72A09D8}"/>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C5C3-4D9C-B287-8694F72A09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5-478F-A0E0-0F1B5B70A38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5-478F-A0E0-0F1B5B70A38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8D5-478F-A0E0-0F1B5B70A38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8D5-478F-A0E0-0F1B5B70A38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8D5-478F-A0E0-0F1B5B70A38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8D5-478F-A0E0-0F1B5B70A38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8D5-478F-A0E0-0F1B5B70A38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8D5-478F-A0E0-0F1B5B70A38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8D5-478F-A0E0-0F1B5B70A38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8D5-478F-A0E0-0F1B5B70A38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8D5-478F-A0E0-0F1B5B70A38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8D5-478F-A0E0-0F1B5B70A38A}"/>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08D5-478F-A0E0-0F1B5B70A38A}"/>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08D5-478F-A0E0-0F1B5B70A38A}"/>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08D5-478F-A0E0-0F1B5B70A38A}"/>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08D5-478F-A0E0-0F1B5B70A38A}"/>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08D5-478F-A0E0-0F1B5B70A38A}"/>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08D5-478F-A0E0-0F1B5B70A38A}"/>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08D5-478F-A0E0-0F1B5B70A38A}"/>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08D5-478F-A0E0-0F1B5B70A38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D5-478F-A0E0-0F1B5B70A38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D5-478F-A0E0-0F1B5B70A38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D5-478F-A0E0-0F1B5B70A38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D5-478F-A0E0-0F1B5B70A38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8D5-478F-A0E0-0F1B5B70A38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8D5-478F-A0E0-0F1B5B70A38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8D5-478F-A0E0-0F1B5B70A38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8D5-478F-A0E0-0F1B5B70A38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8D5-478F-A0E0-0F1B5B70A38A}"/>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8D5-478F-A0E0-0F1B5B70A38A}"/>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8D5-478F-A0E0-0F1B5B70A38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08D5-478F-A0E0-0F1B5B70A38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64E-4C19-B9C2-F6CB215ABB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64E-4C19-B9C2-F6CB215ABB5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4E-4C19-B9C2-F6CB215ABB5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4E-4C19-B9C2-F6CB215ABB5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4E-4C19-B9C2-F6CB215ABB5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964E-4C19-B9C2-F6CB215ABB5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964E-4C19-B9C2-F6CB215ABB5F}"/>
              </c:ext>
            </c:extLst>
          </c:dPt>
          <c:dPt>
            <c:idx val="1"/>
            <c:bubble3D val="0"/>
            <c:extLst>
              <c:ext xmlns:c16="http://schemas.microsoft.com/office/drawing/2014/chart" uri="{C3380CC4-5D6E-409C-BE32-E72D297353CC}">
                <c16:uniqueId val="{0000000A-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964E-4C19-B9C2-F6CB215ABB5F}"/>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964E-4C19-B9C2-F6CB215ABB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5B4-4812-A716-6C58BCF0DB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5B4-4812-A716-6C58BCF0DB8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B5B4-4812-A716-6C58BCF0DB8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B9-4F82-BEDF-E33675B0FC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8B9-4F82-BEDF-E33675B0FCB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B9-4F82-BEDF-E33675B0FCB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B9-4F82-BEDF-E33675B0FCB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8B9-4F82-BEDF-E33675B0FCB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28B9-4F82-BEDF-E33675B0FCB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8B9-4F82-BEDF-E33675B0FCB4}"/>
              </c:ext>
            </c:extLst>
          </c:dPt>
          <c:dPt>
            <c:idx val="1"/>
            <c:bubble3D val="0"/>
            <c:extLst>
              <c:ext xmlns:c16="http://schemas.microsoft.com/office/drawing/2014/chart" uri="{C3380CC4-5D6E-409C-BE32-E72D297353CC}">
                <c16:uniqueId val="{0000001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8B9-4F82-BEDF-E33675B0FCB4}"/>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8B9-4F82-BEDF-E33675B0FCB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7A5-4FEF-BA8A-679605458B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7A5-4FEF-BA8A-679605458BED}"/>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7A5-4FEF-BA8A-679605458BE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A5-4FEF-BA8A-679605458B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A5-4FEF-BA8A-679605458BED}"/>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77A5-4FEF-BA8A-679605458BE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7A5-4FEF-BA8A-679605458BED}"/>
              </c:ext>
            </c:extLst>
          </c:dPt>
          <c:dPt>
            <c:idx val="1"/>
            <c:bubble3D val="0"/>
            <c:extLst>
              <c:ext xmlns:c16="http://schemas.microsoft.com/office/drawing/2014/chart" uri="{C3380CC4-5D6E-409C-BE32-E72D297353CC}">
                <c16:uniqueId val="{0000000A-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7A5-4FEF-BA8A-679605458BED}"/>
              </c:ext>
            </c:extLst>
          </c:dPt>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7A5-4FEF-BA8A-679605458B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620-42FA-8C3A-C0B6F96D58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620-42FA-8C3A-C0B6F96D586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20-42FA-8C3A-C0B6F96D586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20-42FA-8C3A-C0B6F96D586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620-42FA-8C3A-C0B6F96D586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20-42FA-8C3A-C0B6F96D586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3620-42FA-8C3A-C0B6F96D586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3620-42FA-8C3A-C0B6F96D586E}"/>
              </c:ext>
            </c:extLst>
          </c:dPt>
          <c:dPt>
            <c:idx val="1"/>
            <c:bubble3D val="0"/>
            <c:extLst>
              <c:ext xmlns:c16="http://schemas.microsoft.com/office/drawing/2014/chart" uri="{C3380CC4-5D6E-409C-BE32-E72D297353CC}">
                <c16:uniqueId val="{00000028-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3620-42FA-8C3A-C0B6F96D586E}"/>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3620-42FA-8C3A-C0B6F96D58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FA-489D-8DCF-E1B4165DF4A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FA-489D-8DCF-E1B4165DF4A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FA-489D-8DCF-E1B4165DF4A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FA-489D-8DCF-E1B4165DF4A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FA-489D-8DCF-E1B4165DF4A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FA-489D-8DCF-E1B4165DF4A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FA-489D-8DCF-E1B4165DF4A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FA-489D-8DCF-E1B4165DF4A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FA-489D-8DCF-E1B4165DF4A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FA-489D-8DCF-E1B4165DF4A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FA-489D-8DCF-E1B4165DF4A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5FA-489D-8DCF-E1B4165DF4A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C5FA-489D-8DCF-E1B4165DF4A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94-4C64-BC01-22294EEB0E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294-4C64-BC01-22294EEB0ED6}"/>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84</c:v>
                </c:pt>
                <c:pt idx="1">
                  <c:v>5</c:v>
                </c:pt>
              </c:numCache>
            </c:numRef>
          </c:val>
          <c:extLst>
            <c:ext xmlns:c16="http://schemas.microsoft.com/office/drawing/2014/chart" uri="{C3380CC4-5D6E-409C-BE32-E72D297353CC}">
              <c16:uniqueId val="{00000003-0294-4C64-BC01-22294EEB0E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B2-4AB4-A6FD-41C5D5CB160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2-4AB4-A6FD-41C5D5CB160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B2-4AB4-A6FD-41C5D5CB160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2-4AB4-A6FD-41C5D5CB160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B2-4AB4-A6FD-41C5D5CB160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B2-4AB4-A6FD-41C5D5CB160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B2-4AB4-A6FD-41C5D5CB160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2-4AB4-A6FD-41C5D5CB160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B2-4AB4-A6FD-41C5D5CB160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2-4AB4-A6FD-41C5D5CB160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B2-4AB4-A6FD-41C5D5CB160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2-4AB4-A6FD-41C5D5CB160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AB2-4AB4-A6FD-41C5D5CB160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B2-4AB4-A6FD-41C5D5CB160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AB2-4AB4-A6FD-41C5D5CB160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260-4484-80DF-2FAB4C9AC0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260-4484-80DF-2FAB4C9AC04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260-4484-80DF-2FAB4C9AC04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260-4484-80DF-2FAB4C9AC04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260-4484-80DF-2FAB4C9AC04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260-4484-80DF-2FAB4C9AC04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260-4484-80DF-2FAB4C9AC04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260-4484-80DF-2FAB4C9AC04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260-4484-80DF-2FAB4C9AC04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260-4484-80DF-2FAB4C9AC04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260-4484-80DF-2FAB4C9AC04F}"/>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260-4484-80DF-2FAB4C9AC04F}"/>
              </c:ext>
            </c:extLst>
          </c:dPt>
          <c:dPt>
            <c:idx val="12"/>
            <c:bubble3D val="0"/>
            <c:extLst>
              <c:ext xmlns:c16="http://schemas.microsoft.com/office/drawing/2014/chart" uri="{C3380CC4-5D6E-409C-BE32-E72D297353CC}">
                <c16:uniqueId val="{00000017-5260-4484-80DF-2FAB4C9AC04F}"/>
              </c:ext>
            </c:extLst>
          </c:dPt>
          <c:dPt>
            <c:idx val="13"/>
            <c:bubble3D val="0"/>
            <c:extLst>
              <c:ext xmlns:c16="http://schemas.microsoft.com/office/drawing/2014/chart" uri="{C3380CC4-5D6E-409C-BE32-E72D297353CC}">
                <c16:uniqueId val="{00000018-5260-4484-80DF-2FAB4C9AC04F}"/>
              </c:ext>
            </c:extLst>
          </c:dPt>
          <c:dPt>
            <c:idx val="14"/>
            <c:bubble3D val="0"/>
            <c:extLst>
              <c:ext xmlns:c16="http://schemas.microsoft.com/office/drawing/2014/chart" uri="{C3380CC4-5D6E-409C-BE32-E72D297353CC}">
                <c16:uniqueId val="{00000019-5260-4484-80DF-2FAB4C9AC04F}"/>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260-4484-80DF-2FAB4C9AC04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60-4484-80DF-2FAB4C9AC04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60-4484-80DF-2FAB4C9AC04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60-4484-80DF-2FAB4C9AC04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60-4484-80DF-2FAB4C9AC04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60-4484-80DF-2FAB4C9AC04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60-4484-80DF-2FAB4C9AC04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260-4484-80DF-2FAB4C9AC04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260-4484-80DF-2FAB4C9AC04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60-4484-80DF-2FAB4C9AC04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5260-4484-80DF-2FAB4C9AC04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179-4CAF-8A75-C9BADC3F2B0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179-4CAF-8A75-C9BADC3F2B0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7179-4CAF-8A75-C9BADC3F2B0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32-4CB3-A0DB-2398842B81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32-4CB3-A0DB-2398842B815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9132-4CB3-A0DB-2398842B81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14-4FED-BE65-EDD76FF4060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14-4FED-BE65-EDD76FF4060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C414-4FED-BE65-EDD76FF4060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1C-4886-BDCF-B4DA30FA6B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1C-4886-BDCF-B4DA30FA6B2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911C-4886-BDCF-B4DA30FA6B2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D9-4F25-9F1F-6A4963B73D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D9-4F25-9F1F-6A4963B73D4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D4D9-4F25-9F1F-6A4963B73D4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090-495B-BE16-431C35C760D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090-495B-BE16-431C35C760D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1090-495B-BE16-431C35C760D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69-4894-8C97-E86F99DCD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69-4894-8C97-E86F99DCD7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1169-4894-8C97-E86F99DCD7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A45-4937-8008-CA87B0961E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A45-4937-8008-CA87B0961E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A45-4937-8008-CA87B0961E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A45-4937-8008-CA87B0961E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A45-4937-8008-CA87B0961E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A45-4937-8008-CA87B0961E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A45-4937-8008-CA87B0961E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A45-4937-8008-CA87B0961E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A45-4937-8008-CA87B0961E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A45-4937-8008-CA87B0961E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A45-4937-8008-CA87B0961EE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A45-4937-8008-CA87B0961EE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45-4937-8008-CA87B0961EE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45-4937-8008-CA87B0961EE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45-4937-8008-CA87B0961EE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45-4937-8008-CA87B0961EE7}"/>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A45-4937-8008-CA87B0961EE7}"/>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0A45-4937-8008-CA87B0961EE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91E-4FAE-AD10-832DC493FF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91E-4FAE-AD10-832DC493FF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91E-4FAE-AD10-832DC493FF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91E-4FAE-AD10-832DC493FF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91E-4FAE-AD10-832DC493FF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91E-4FAE-AD10-832DC493FF7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91E-4FAE-AD10-832DC493FF7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91E-4FAE-AD10-832DC493FF7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91E-4FAE-AD10-832DC493FF7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91E-4FAE-AD10-832DC493FF7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91E-4FAE-AD10-832DC493FF7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91E-4FAE-AD10-832DC493FF7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91E-4FAE-AD10-832DC493FF7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91E-4FAE-AD10-832DC493FF7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91E-4FAE-AD10-832DC493FF7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91E-4FAE-AD10-832DC493FF7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91E-4FAE-AD10-832DC493FF7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91E-4FAE-AD10-832DC493FF7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91E-4FAE-AD10-832DC493FF7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91E-4FAE-AD10-832DC493FF7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1E-4FAE-AD10-832DC493FF7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1E-4FAE-AD10-832DC493FF7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1E-4FAE-AD10-832DC493FF7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1E-4FAE-AD10-832DC493FF7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1E-4FAE-AD10-832DC493FF7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91E-4FAE-AD10-832DC493FF7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91E-4FAE-AD10-832DC493FF7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91E-4FAE-AD10-832DC493FF7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91E-4FAE-AD10-832DC493FF7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91E-4FAE-AD10-832DC493FF7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91E-4FAE-AD10-832DC493FF7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391E-4FAE-AD10-832DC493FF7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C-4253-85E0-8145827619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F6C-4253-85E0-814582761969}"/>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6C-4253-85E0-81458276196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6C-4253-85E0-81458276196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6C-4253-85E0-814582761969}"/>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8F6C-4253-85E0-814582761969}"/>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F6C-4253-85E0-814582761969}"/>
              </c:ext>
            </c:extLst>
          </c:dPt>
          <c:dPt>
            <c:idx val="1"/>
            <c:bubble3D val="0"/>
            <c:extLst>
              <c:ext xmlns:c16="http://schemas.microsoft.com/office/drawing/2014/chart" uri="{C3380CC4-5D6E-409C-BE32-E72D297353CC}">
                <c16:uniqueId val="{0000000A-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F6C-4253-85E0-814582761969}"/>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8F6C-4253-85E0-81458276196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AC-4EF8-983C-759E3800BE5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AC-4EF8-983C-759E3800BE5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27AC-4EF8-983C-759E3800BE5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AB5-41BB-8B56-B38594B63D1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AB5-41BB-8B56-B38594B63D1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AB5-41BB-8B56-B38594B63D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AB5-41BB-8B56-B38594B63D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AB5-41BB-8B56-B38594B63D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AB5-41BB-8B56-B38594B63D1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AB5-41BB-8B56-B38594B63D18}"/>
              </c:ext>
            </c:extLst>
          </c:dPt>
          <c:dPt>
            <c:idx val="1"/>
            <c:bubble3D val="0"/>
            <c:extLst>
              <c:ext xmlns:c16="http://schemas.microsoft.com/office/drawing/2014/chart" uri="{C3380CC4-5D6E-409C-BE32-E72D297353CC}">
                <c16:uniqueId val="{0000001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AB5-41BB-8B56-B38594B63D18}"/>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8AB5-41BB-8B56-B38594B63D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420-4F37-938C-702CBD3A6E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420-4F37-938C-702CBD3A6E1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20-4F37-938C-702CBD3A6E1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20-4F37-938C-702CBD3A6E1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20-4F37-938C-702CBD3A6E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420-4F37-938C-702CBD3A6E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420-4F37-938C-702CBD3A6E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420-4F37-938C-702CBD3A6E1C}"/>
              </c:ext>
            </c:extLst>
          </c:dPt>
          <c:dPt>
            <c:idx val="1"/>
            <c:bubble3D val="0"/>
            <c:extLst>
              <c:ext xmlns:c16="http://schemas.microsoft.com/office/drawing/2014/chart" uri="{C3380CC4-5D6E-409C-BE32-E72D297353CC}">
                <c16:uniqueId val="{00000028-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420-4F37-938C-702CBD3A6E1C}"/>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7420-4F37-938C-702CBD3A6E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AB-4A8C-BF3C-F1E39A3BBD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AB-4A8C-BF3C-F1E39A3BBD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AB-4A8C-BF3C-F1E39A3BBD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AB-4A8C-BF3C-F1E39A3BBD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AB-4A8C-BF3C-F1E39A3BBD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AB-4A8C-BF3C-F1E39A3BBD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AB-4A8C-BF3C-F1E39A3BBD11}"/>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AB-4A8C-BF3C-F1E39A3BBD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AB-4A8C-BF3C-F1E39A3BBD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AB-4A8C-BF3C-F1E39A3BBD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AB-4A8C-BF3C-F1E39A3BBD1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5AB-4A8C-BF3C-F1E39A3BBD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45AB-4A8C-BF3C-F1E39A3BBD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39E-42FF-9178-D8285771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39E-42FF-9178-D8285771C4A5}"/>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84</c:v>
                </c:pt>
                <c:pt idx="1">
                  <c:v>5</c:v>
                </c:pt>
              </c:numCache>
            </c:numRef>
          </c:val>
          <c:extLst>
            <c:ext xmlns:c16="http://schemas.microsoft.com/office/drawing/2014/chart" uri="{C3380CC4-5D6E-409C-BE32-E72D297353CC}">
              <c16:uniqueId val="{00000003-339E-42FF-9178-D8285771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6-486A-9DF4-F6BDAAED3A1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26-486A-9DF4-F6BDAAED3A1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6-486A-9DF4-F6BDAAED3A1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6-486A-9DF4-F6BDAAED3A1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26-486A-9DF4-F6BDAAED3A1E}"/>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26-486A-9DF4-F6BDAAED3A1E}"/>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26-486A-9DF4-F6BDAAED3A1E}"/>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26-486A-9DF4-F6BDAAED3A1E}"/>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26-486A-9DF4-F6BDAAED3A1E}"/>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226-486A-9DF4-F6BDAAED3A1E}"/>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26-486A-9DF4-F6BDAAED3A1E}"/>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226-486A-9DF4-F6BDAAED3A1E}"/>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26-486A-9DF4-F6BDAAED3A1E}"/>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226-486A-9DF4-F6BDAAED3A1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5226-486A-9DF4-F6BDAAED3A1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43-431E-8F48-5543373E24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E43-431E-8F48-5543373E24CF}"/>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E43-431E-8F48-5543373E24C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E43-431E-8F48-5543373E24C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E43-431E-8F48-5543373E24C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E43-431E-8F48-5543373E24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E43-431E-8F48-5543373E24CF}"/>
              </c:ext>
            </c:extLst>
          </c:dPt>
          <c:dPt>
            <c:idx val="1"/>
            <c:bubble3D val="0"/>
            <c:extLst>
              <c:ext xmlns:c16="http://schemas.microsoft.com/office/drawing/2014/chart" uri="{C3380CC4-5D6E-409C-BE32-E72D297353CC}">
                <c16:uniqueId val="{0000001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E43-431E-8F48-5543373E24CF}"/>
              </c:ext>
            </c:extLst>
          </c:dPt>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8E43-431E-8F48-5543373E24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43A-433D-9079-99B98195F7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43A-433D-9079-99B98195F7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43A-433D-9079-99B98195F7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43A-433D-9079-99B98195F74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43A-433D-9079-99B98195F74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43A-433D-9079-99B98195F74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43A-433D-9079-99B98195F74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43A-433D-9079-99B98195F74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43A-433D-9079-99B98195F74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43A-433D-9079-99B98195F74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43A-433D-9079-99B98195F74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43A-433D-9079-99B98195F74C}"/>
              </c:ext>
            </c:extLst>
          </c:dPt>
          <c:dPt>
            <c:idx val="12"/>
            <c:bubble3D val="0"/>
            <c:extLst>
              <c:ext xmlns:c16="http://schemas.microsoft.com/office/drawing/2014/chart" uri="{C3380CC4-5D6E-409C-BE32-E72D297353CC}">
                <c16:uniqueId val="{00000017-143A-433D-9079-99B98195F74C}"/>
              </c:ext>
            </c:extLst>
          </c:dPt>
          <c:dPt>
            <c:idx val="13"/>
            <c:bubble3D val="0"/>
            <c:extLst>
              <c:ext xmlns:c16="http://schemas.microsoft.com/office/drawing/2014/chart" uri="{C3380CC4-5D6E-409C-BE32-E72D297353CC}">
                <c16:uniqueId val="{00000018-143A-433D-9079-99B98195F74C}"/>
              </c:ext>
            </c:extLst>
          </c:dPt>
          <c:dPt>
            <c:idx val="14"/>
            <c:bubble3D val="0"/>
            <c:extLst>
              <c:ext xmlns:c16="http://schemas.microsoft.com/office/drawing/2014/chart" uri="{C3380CC4-5D6E-409C-BE32-E72D297353CC}">
                <c16:uniqueId val="{00000019-143A-433D-9079-99B98195F74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43A-433D-9079-99B98195F74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3A-433D-9079-99B98195F74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3A-433D-9079-99B98195F74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3A-433D-9079-99B98195F74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3A-433D-9079-99B98195F74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3A-433D-9079-99B98195F74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3A-433D-9079-99B98195F74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3A-433D-9079-99B98195F74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3A-433D-9079-99B98195F74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43A-433D-9079-99B98195F74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143A-433D-9079-99B98195F74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62-4E2F-A562-82C933AFA66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62-4E2F-A562-82C933AFA66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BE62-4E2F-A562-82C933AFA66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54-4C73-978C-1D3F48A99F3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54-4C73-978C-1D3F48A99F3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2554-4C73-978C-1D3F48A99F3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EB2-4D87-A6AE-9EE2D87B37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EB2-4D87-A6AE-9EE2D87B375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6EB2-4D87-A6AE-9EE2D87B37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EE-4DCE-A4FD-ABEEA258B5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EE-4DCE-A4FD-ABEEA258B51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A8EE-4DCE-A4FD-ABEEA258B51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A2D-48DD-9E49-F0A0D277FB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A2D-48DD-9E49-F0A0D277FB8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3A2D-48DD-9E49-F0A0D277FB8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AF-4DB7-BCE5-303CD72720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EAF-4DB7-BCE5-303CD72720B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F-4DB7-BCE5-303CD72720B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AF-4DB7-BCE5-303CD72720B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AF-4DB7-BCE5-303CD72720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EAF-4DB7-BCE5-303CD72720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4EAF-4DB7-BCE5-303CD72720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EAF-4DB7-BCE5-303CD72720B8}"/>
              </c:ext>
            </c:extLst>
          </c:dPt>
          <c:dPt>
            <c:idx val="1"/>
            <c:bubble3D val="0"/>
            <c:extLst>
              <c:ext xmlns:c16="http://schemas.microsoft.com/office/drawing/2014/chart" uri="{C3380CC4-5D6E-409C-BE32-E72D297353CC}">
                <c16:uniqueId val="{00000028-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EAF-4DB7-BCE5-303CD72720B8}"/>
              </c:ext>
            </c:extLst>
          </c:dPt>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EAF-4DB7-BCE5-303CD72720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698-4529-B532-30237B04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698-4529-B532-30237B04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698-4529-B532-30237B04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698-4529-B532-30237B04F8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698-4529-B532-30237B04F8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698-4529-B532-30237B04F8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698-4529-B532-30237B04F843}"/>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98-4529-B532-30237B04F84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98-4529-B532-30237B04F84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98-4529-B532-30237B04F84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98-4529-B532-30237B04F84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98-4529-B532-30237B04F84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7698-4529-B532-30237B04F8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79-497A-BB85-FE18FEC9253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79-497A-BB85-FE18FEC92530}"/>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'2025'!$C$219:$C$220</c:f>
              <c:numCache>
                <c:formatCode>General</c:formatCode>
                <c:ptCount val="2"/>
                <c:pt idx="0">
                  <c:v>84</c:v>
                </c:pt>
                <c:pt idx="1">
                  <c:v>5</c:v>
                </c:pt>
              </c:numCache>
            </c:numRef>
          </c:val>
          <c:extLst>
            <c:ext xmlns:c16="http://schemas.microsoft.com/office/drawing/2014/chart" uri="{C3380CC4-5D6E-409C-BE32-E72D297353CC}">
              <c16:uniqueId val="{00000003-8979-497A-BB85-FE18FEC9253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3E-4E9C-BFAB-BDE8EC44F2E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3E-4E9C-BFAB-BDE8EC44F2E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3E-4E9C-BFAB-BDE8EC44F2E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3E-4E9C-BFAB-BDE8EC44F2E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3E-4E9C-BFAB-BDE8EC44F2E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3E-4E9C-BFAB-BDE8EC44F2E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3E-4E9C-BFAB-BDE8EC44F2E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3E-4E9C-BFAB-BDE8EC44F2E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3E-4E9C-BFAB-BDE8EC44F2E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3E-4E9C-BFAB-BDE8EC44F2E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3E-4E9C-BFAB-BDE8EC44F2E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3E-4E9C-BFAB-BDE8EC44F2E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3E-4E9C-BFAB-BDE8EC44F2E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3E-4E9C-BFAB-BDE8EC44F2E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63E-4E9C-BFAB-BDE8EC44F2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686-4817-A607-FC8C64FE8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686-4817-A607-FC8C64FE8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686-4817-A607-FC8C64FE8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686-4817-A607-FC8C64FE83D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686-4817-A607-FC8C64FE83D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686-4817-A607-FC8C64FE83D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686-4817-A607-FC8C64FE83D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686-4817-A607-FC8C64FE83D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686-4817-A607-FC8C64FE83D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686-4817-A607-FC8C64FE83D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686-4817-A607-FC8C64FE83D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686-4817-A607-FC8C64FE83D6}"/>
              </c:ext>
            </c:extLst>
          </c:dPt>
          <c:dPt>
            <c:idx val="12"/>
            <c:bubble3D val="0"/>
            <c:extLst>
              <c:ext xmlns:c16="http://schemas.microsoft.com/office/drawing/2014/chart" uri="{C3380CC4-5D6E-409C-BE32-E72D297353CC}">
                <c16:uniqueId val="{00000017-B686-4817-A607-FC8C64FE83D6}"/>
              </c:ext>
            </c:extLst>
          </c:dPt>
          <c:dPt>
            <c:idx val="13"/>
            <c:bubble3D val="0"/>
            <c:extLst>
              <c:ext xmlns:c16="http://schemas.microsoft.com/office/drawing/2014/chart" uri="{C3380CC4-5D6E-409C-BE32-E72D297353CC}">
                <c16:uniqueId val="{00000018-B686-4817-A607-FC8C64FE83D6}"/>
              </c:ext>
            </c:extLst>
          </c:dPt>
          <c:dPt>
            <c:idx val="14"/>
            <c:bubble3D val="0"/>
            <c:extLst>
              <c:ext xmlns:c16="http://schemas.microsoft.com/office/drawing/2014/chart" uri="{C3380CC4-5D6E-409C-BE32-E72D297353CC}">
                <c16:uniqueId val="{00000019-B686-4817-A607-FC8C64FE83D6}"/>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686-4817-A607-FC8C64FE83D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86-4817-A607-FC8C64FE83D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86-4817-A607-FC8C64FE83D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86-4817-A607-FC8C64FE83D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686-4817-A607-FC8C64FE83D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686-4817-A607-FC8C64FE83D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686-4817-A607-FC8C64FE83D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686-4817-A607-FC8C64FE83D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686-4817-A607-FC8C64FE83D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86-4817-A607-FC8C64FE83D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B686-4817-A607-FC8C64FE83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6" Type="http://schemas.openxmlformats.org/officeDocument/2006/relationships/chart" Target="../charts/chart29.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3" Type="http://schemas.openxmlformats.org/officeDocument/2006/relationships/chart" Target="../charts/chart32.xml"/><Relationship Id="rId7" Type="http://schemas.openxmlformats.org/officeDocument/2006/relationships/chart" Target="../charts/chart36.xml"/><Relationship Id="rId12" Type="http://schemas.openxmlformats.org/officeDocument/2006/relationships/chart" Target="../charts/chart41.xml"/><Relationship Id="rId2" Type="http://schemas.openxmlformats.org/officeDocument/2006/relationships/chart" Target="../charts/chart31.xml"/><Relationship Id="rId16" Type="http://schemas.openxmlformats.org/officeDocument/2006/relationships/chart" Target="../charts/chart45.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5" Type="http://schemas.openxmlformats.org/officeDocument/2006/relationships/chart" Target="../charts/chart34.xml"/><Relationship Id="rId15" Type="http://schemas.openxmlformats.org/officeDocument/2006/relationships/chart" Target="../charts/chart44.xml"/><Relationship Id="rId10" Type="http://schemas.openxmlformats.org/officeDocument/2006/relationships/chart" Target="../charts/chart39.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297"/>
  <sheetViews>
    <sheetView tabSelected="1" view="pageBreakPreview" topLeftCell="A280" zoomScale="70" zoomScaleNormal="80" zoomScaleSheetLayoutView="70" zoomScalePageLayoutView="90" workbookViewId="0">
      <selection activeCell="B288" sqref="B288"/>
    </sheetView>
  </sheetViews>
  <sheetFormatPr defaultColWidth="9" defaultRowHeight="15.75" x14ac:dyDescent="0.25"/>
  <cols>
    <col min="1" max="1" width="9" style="1" customWidth="1"/>
    <col min="2" max="2" width="73.75" style="1" customWidth="1"/>
    <col min="3" max="3" width="38" style="4" customWidth="1"/>
    <col min="4" max="4" width="38" style="1" customWidth="1"/>
    <col min="5" max="16384" width="9" style="1"/>
  </cols>
  <sheetData>
    <row r="2" spans="2:4" ht="193.5" customHeight="1" x14ac:dyDescent="0.25">
      <c r="B2" s="89" t="s">
        <v>497</v>
      </c>
      <c r="C2" s="89"/>
      <c r="D2" s="89"/>
    </row>
    <row r="3" spans="2:4" ht="16.149999999999999" customHeight="1" x14ac:dyDescent="0.25">
      <c r="B3" s="64"/>
      <c r="C3" s="64"/>
      <c r="D3" s="67"/>
    </row>
    <row r="4" spans="2:4" s="65" customFormat="1" ht="26.45" customHeight="1" x14ac:dyDescent="0.25">
      <c r="B4" s="84" t="s">
        <v>488</v>
      </c>
      <c r="C4" s="84"/>
      <c r="D4" s="84"/>
    </row>
    <row r="5" spans="2:4" x14ac:dyDescent="0.25">
      <c r="B5" s="88"/>
      <c r="C5" s="88"/>
    </row>
    <row r="6" spans="2:4" x14ac:dyDescent="0.25">
      <c r="B6" s="63"/>
      <c r="C6" s="63"/>
    </row>
    <row r="7" spans="2:4" ht="48" customHeight="1" x14ac:dyDescent="0.25">
      <c r="B7" s="82" t="s">
        <v>391</v>
      </c>
      <c r="C7" s="80" t="s">
        <v>513</v>
      </c>
      <c r="D7" s="81"/>
    </row>
    <row r="8" spans="2:4" ht="48" customHeight="1" x14ac:dyDescent="0.25">
      <c r="B8" s="83"/>
      <c r="C8" s="87" t="s">
        <v>392</v>
      </c>
      <c r="D8" s="87"/>
    </row>
    <row r="9" spans="2:4" ht="31.5" x14ac:dyDescent="0.25">
      <c r="B9" s="23" t="s">
        <v>394</v>
      </c>
      <c r="C9" s="29">
        <v>132</v>
      </c>
      <c r="D9" s="30">
        <f>C9/C$14</f>
        <v>0.38260869565217392</v>
      </c>
    </row>
    <row r="10" spans="2:4" ht="31.5" x14ac:dyDescent="0.25">
      <c r="B10" s="23" t="s">
        <v>395</v>
      </c>
      <c r="C10" s="29">
        <v>85</v>
      </c>
      <c r="D10" s="30">
        <f t="shared" ref="D10:D12" si="0">C10/C$14</f>
        <v>0.24637681159420291</v>
      </c>
    </row>
    <row r="11" spans="2:4" ht="31.5" x14ac:dyDescent="0.25">
      <c r="B11" s="23" t="s">
        <v>386</v>
      </c>
      <c r="C11" s="19">
        <v>122</v>
      </c>
      <c r="D11" s="20">
        <f t="shared" si="0"/>
        <v>0.3536231884057971</v>
      </c>
    </row>
    <row r="12" spans="2:4" ht="31.5" x14ac:dyDescent="0.25">
      <c r="B12" s="23" t="s">
        <v>396</v>
      </c>
      <c r="C12" s="19">
        <v>2</v>
      </c>
      <c r="D12" s="20">
        <f t="shared" si="0"/>
        <v>5.7971014492753624E-3</v>
      </c>
    </row>
    <row r="13" spans="2:4" ht="31.5" x14ac:dyDescent="0.25">
      <c r="B13" s="23" t="s">
        <v>397</v>
      </c>
      <c r="C13" s="19">
        <v>4</v>
      </c>
      <c r="D13" s="20">
        <f>C13/C$14</f>
        <v>1.1594202898550725E-2</v>
      </c>
    </row>
    <row r="14" spans="2:4" ht="32.25" x14ac:dyDescent="0.25">
      <c r="B14" s="106" t="s">
        <v>514</v>
      </c>
      <c r="C14" s="21">
        <f t="shared" ref="C14:D14" si="1">SUM(C9:C13)</f>
        <v>345</v>
      </c>
      <c r="D14" s="50">
        <f t="shared" si="1"/>
        <v>1</v>
      </c>
    </row>
    <row r="15" spans="2:4" x14ac:dyDescent="0.25">
      <c r="B15" s="9"/>
      <c r="C15" s="9"/>
    </row>
    <row r="16" spans="2:4" x14ac:dyDescent="0.25">
      <c r="B16" s="9"/>
      <c r="C16" s="9"/>
    </row>
    <row r="17" spans="2:4" ht="48" customHeight="1" x14ac:dyDescent="0.25">
      <c r="B17" s="82" t="s">
        <v>399</v>
      </c>
      <c r="C17" s="80" t="s">
        <v>513</v>
      </c>
      <c r="D17" s="81"/>
    </row>
    <row r="18" spans="2:4" ht="48" customHeight="1" x14ac:dyDescent="0.25">
      <c r="B18" s="83"/>
      <c r="C18" s="79" t="s">
        <v>393</v>
      </c>
      <c r="D18" s="79"/>
    </row>
    <row r="19" spans="2:4" ht="31.5" x14ac:dyDescent="0.25">
      <c r="B19" s="23" t="s">
        <v>384</v>
      </c>
      <c r="C19" s="29">
        <v>197</v>
      </c>
      <c r="D19" s="30">
        <f>C19/C$21</f>
        <v>0.57101449275362315</v>
      </c>
    </row>
    <row r="20" spans="2:4" ht="31.5" x14ac:dyDescent="0.25">
      <c r="B20" s="23" t="s">
        <v>385</v>
      </c>
      <c r="C20" s="29">
        <v>148</v>
      </c>
      <c r="D20" s="30">
        <f>C20/C$21</f>
        <v>0.4289855072463768</v>
      </c>
    </row>
    <row r="21" spans="2:4" ht="32.25" x14ac:dyDescent="0.25">
      <c r="B21" s="106" t="s">
        <v>514</v>
      </c>
      <c r="C21" s="21">
        <f t="shared" ref="C21:D21" si="2">SUM(C19:C20)</f>
        <v>345</v>
      </c>
      <c r="D21" s="50">
        <f t="shared" si="2"/>
        <v>1</v>
      </c>
    </row>
    <row r="22" spans="2:4" x14ac:dyDescent="0.25">
      <c r="B22" s="9"/>
    </row>
    <row r="23" spans="2:4" x14ac:dyDescent="0.25">
      <c r="B23" s="10"/>
    </row>
    <row r="24" spans="2:4" ht="48" customHeight="1" x14ac:dyDescent="0.25">
      <c r="B24" s="75" t="s">
        <v>401</v>
      </c>
      <c r="C24" s="80" t="s">
        <v>513</v>
      </c>
      <c r="D24" s="81"/>
    </row>
    <row r="25" spans="2:4" ht="48" customHeight="1" x14ac:dyDescent="0.25">
      <c r="B25" s="76"/>
      <c r="C25" s="87" t="s">
        <v>402</v>
      </c>
      <c r="D25" s="87"/>
    </row>
    <row r="26" spans="2:4" ht="31.5" x14ac:dyDescent="0.25">
      <c r="B26" s="23" t="s">
        <v>370</v>
      </c>
      <c r="C26" s="29">
        <v>210</v>
      </c>
      <c r="D26" s="30">
        <f>C26/C$43</f>
        <v>0.58823529411764708</v>
      </c>
    </row>
    <row r="27" spans="2:4" ht="31.5" x14ac:dyDescent="0.25">
      <c r="B27" s="23" t="s">
        <v>403</v>
      </c>
      <c r="C27" s="29">
        <v>4</v>
      </c>
      <c r="D27" s="30">
        <f t="shared" ref="D27:D42" si="3">C27/C$43</f>
        <v>1.1204481792717087E-2</v>
      </c>
    </row>
    <row r="28" spans="2:4" ht="31.5" x14ac:dyDescent="0.25">
      <c r="B28" s="23" t="s">
        <v>404</v>
      </c>
      <c r="C28" s="19">
        <v>6</v>
      </c>
      <c r="D28" s="30">
        <f t="shared" si="3"/>
        <v>1.680672268907563E-2</v>
      </c>
    </row>
    <row r="29" spans="2:4" ht="31.5" x14ac:dyDescent="0.25">
      <c r="B29" s="23" t="s">
        <v>381</v>
      </c>
      <c r="C29" s="19">
        <v>11</v>
      </c>
      <c r="D29" s="30">
        <f t="shared" si="3"/>
        <v>3.081232492997199E-2</v>
      </c>
    </row>
    <row r="30" spans="2:4" ht="31.5" x14ac:dyDescent="0.25">
      <c r="B30" s="23" t="s">
        <v>405</v>
      </c>
      <c r="C30" s="19">
        <v>6</v>
      </c>
      <c r="D30" s="30">
        <f t="shared" si="3"/>
        <v>1.680672268907563E-2</v>
      </c>
    </row>
    <row r="31" spans="2:4" ht="31.5" x14ac:dyDescent="0.25">
      <c r="B31" s="23" t="s">
        <v>406</v>
      </c>
      <c r="C31" s="19">
        <v>4</v>
      </c>
      <c r="D31" s="30">
        <f t="shared" si="3"/>
        <v>1.1204481792717087E-2</v>
      </c>
    </row>
    <row r="32" spans="2:4" ht="31.5" x14ac:dyDescent="0.25">
      <c r="B32" s="23" t="s">
        <v>407</v>
      </c>
      <c r="C32" s="19">
        <v>2</v>
      </c>
      <c r="D32" s="30">
        <f t="shared" si="3"/>
        <v>5.6022408963585435E-3</v>
      </c>
    </row>
    <row r="33" spans="2:4" ht="31.5" x14ac:dyDescent="0.25">
      <c r="B33" s="23" t="s">
        <v>408</v>
      </c>
      <c r="C33" s="19">
        <v>3</v>
      </c>
      <c r="D33" s="30">
        <f t="shared" si="3"/>
        <v>8.4033613445378148E-3</v>
      </c>
    </row>
    <row r="34" spans="2:4" ht="31.5" x14ac:dyDescent="0.25">
      <c r="B34" s="23" t="s">
        <v>409</v>
      </c>
      <c r="C34" s="19">
        <v>1</v>
      </c>
      <c r="D34" s="30">
        <f t="shared" si="3"/>
        <v>2.8011204481792717E-3</v>
      </c>
    </row>
    <row r="35" spans="2:4" ht="31.5" x14ac:dyDescent="0.25">
      <c r="B35" s="23" t="s">
        <v>410</v>
      </c>
      <c r="C35" s="19">
        <v>11</v>
      </c>
      <c r="D35" s="30">
        <f t="shared" si="3"/>
        <v>3.081232492997199E-2</v>
      </c>
    </row>
    <row r="36" spans="2:4" ht="31.5" x14ac:dyDescent="0.25">
      <c r="B36" s="23" t="s">
        <v>382</v>
      </c>
      <c r="C36" s="19">
        <v>0</v>
      </c>
      <c r="D36" s="30">
        <f t="shared" si="3"/>
        <v>0</v>
      </c>
    </row>
    <row r="37" spans="2:4" ht="31.5" x14ac:dyDescent="0.25">
      <c r="B37" s="23" t="s">
        <v>411</v>
      </c>
      <c r="C37" s="19">
        <v>43</v>
      </c>
      <c r="D37" s="30">
        <f t="shared" si="3"/>
        <v>0.12044817927170869</v>
      </c>
    </row>
    <row r="38" spans="2:4" ht="31.5" x14ac:dyDescent="0.25">
      <c r="B38" s="23" t="s">
        <v>412</v>
      </c>
      <c r="C38" s="19">
        <v>2</v>
      </c>
      <c r="D38" s="30">
        <f t="shared" si="3"/>
        <v>5.6022408963585435E-3</v>
      </c>
    </row>
    <row r="39" spans="2:4" ht="31.5" x14ac:dyDescent="0.25">
      <c r="B39" s="23" t="s">
        <v>378</v>
      </c>
      <c r="C39" s="19">
        <v>5</v>
      </c>
      <c r="D39" s="30">
        <f t="shared" si="3"/>
        <v>1.4005602240896359E-2</v>
      </c>
    </row>
    <row r="40" spans="2:4" ht="31.5" x14ac:dyDescent="0.25">
      <c r="B40" s="23" t="s">
        <v>413</v>
      </c>
      <c r="C40" s="19">
        <v>37</v>
      </c>
      <c r="D40" s="30">
        <f t="shared" si="3"/>
        <v>0.10364145658263306</v>
      </c>
    </row>
    <row r="41" spans="2:4" ht="31.5" x14ac:dyDescent="0.25">
      <c r="B41" s="23" t="s">
        <v>414</v>
      </c>
      <c r="C41" s="19">
        <v>12</v>
      </c>
      <c r="D41" s="30">
        <f t="shared" si="3"/>
        <v>3.3613445378151259E-2</v>
      </c>
    </row>
    <row r="42" spans="2:4" ht="31.5" x14ac:dyDescent="0.25">
      <c r="B42" s="23" t="s">
        <v>383</v>
      </c>
      <c r="C42" s="19">
        <v>0</v>
      </c>
      <c r="D42" s="30">
        <f t="shared" si="3"/>
        <v>0</v>
      </c>
    </row>
    <row r="43" spans="2:4" ht="32.25" x14ac:dyDescent="0.25">
      <c r="B43" s="106" t="s">
        <v>515</v>
      </c>
      <c r="C43" s="21">
        <f t="shared" ref="C43:D43" si="4">SUM(C26:C42)</f>
        <v>357</v>
      </c>
      <c r="D43" s="50">
        <f t="shared" si="4"/>
        <v>0.99999999999999989</v>
      </c>
    </row>
    <row r="44" spans="2:4" x14ac:dyDescent="0.25">
      <c r="B44" s="10"/>
      <c r="C44" s="12"/>
    </row>
    <row r="45" spans="2:4" ht="49.5" customHeight="1" x14ac:dyDescent="0.25">
      <c r="B45" s="90" t="s">
        <v>510</v>
      </c>
      <c r="C45" s="90"/>
      <c r="D45" s="90"/>
    </row>
    <row r="46" spans="2:4" ht="51" customHeight="1" x14ac:dyDescent="0.25">
      <c r="B46" s="91" t="s">
        <v>491</v>
      </c>
      <c r="C46" s="91"/>
      <c r="D46" s="91"/>
    </row>
    <row r="47" spans="2:4" x14ac:dyDescent="0.25">
      <c r="B47" s="73"/>
      <c r="C47" s="73"/>
      <c r="D47" s="73"/>
    </row>
    <row r="48" spans="2:4" x14ac:dyDescent="0.25">
      <c r="B48" s="3"/>
      <c r="C48" s="3"/>
    </row>
    <row r="49" spans="2:4" ht="48" customHeight="1" x14ac:dyDescent="0.25">
      <c r="B49" s="75" t="s">
        <v>415</v>
      </c>
      <c r="C49" s="80" t="s">
        <v>513</v>
      </c>
      <c r="D49" s="81"/>
    </row>
    <row r="50" spans="2:4" ht="48" customHeight="1" x14ac:dyDescent="0.25">
      <c r="B50" s="75"/>
      <c r="C50" s="79" t="s">
        <v>393</v>
      </c>
      <c r="D50" s="79"/>
    </row>
    <row r="51" spans="2:4" ht="31.5" x14ac:dyDescent="0.25">
      <c r="B51" s="23" t="s">
        <v>416</v>
      </c>
      <c r="C51" s="29">
        <v>302</v>
      </c>
      <c r="D51" s="30">
        <f t="shared" ref="D51:D73" si="5">C51/C$74</f>
        <v>0.87536231884057969</v>
      </c>
    </row>
    <row r="52" spans="2:4" ht="31.5" x14ac:dyDescent="0.25">
      <c r="B52" s="37" t="s">
        <v>483</v>
      </c>
      <c r="C52" s="31">
        <v>3</v>
      </c>
      <c r="D52" s="32">
        <f t="shared" si="5"/>
        <v>8.6956521739130436E-3</v>
      </c>
    </row>
    <row r="53" spans="2:4" ht="31.5" x14ac:dyDescent="0.25">
      <c r="B53" s="37" t="s">
        <v>417</v>
      </c>
      <c r="C53" s="31">
        <v>5</v>
      </c>
      <c r="D53" s="32">
        <f t="shared" si="5"/>
        <v>1.4492753623188406E-2</v>
      </c>
    </row>
    <row r="54" spans="2:4" ht="31.5" x14ac:dyDescent="0.25">
      <c r="B54" s="37" t="s">
        <v>379</v>
      </c>
      <c r="C54" s="31">
        <v>1</v>
      </c>
      <c r="D54" s="32">
        <f t="shared" si="5"/>
        <v>2.8985507246376812E-3</v>
      </c>
    </row>
    <row r="55" spans="2:4" ht="31.5" x14ac:dyDescent="0.25">
      <c r="B55" s="37" t="s">
        <v>380</v>
      </c>
      <c r="C55" s="31">
        <v>3</v>
      </c>
      <c r="D55" s="32">
        <f t="shared" si="5"/>
        <v>8.6956521739130436E-3</v>
      </c>
    </row>
    <row r="56" spans="2:4" ht="31.5" x14ac:dyDescent="0.25">
      <c r="B56" s="37" t="s">
        <v>418</v>
      </c>
      <c r="C56" s="31">
        <v>0</v>
      </c>
      <c r="D56" s="32">
        <f t="shared" si="5"/>
        <v>0</v>
      </c>
    </row>
    <row r="57" spans="2:4" ht="31.5" x14ac:dyDescent="0.25">
      <c r="B57" s="37" t="s">
        <v>419</v>
      </c>
      <c r="C57" s="31">
        <v>2</v>
      </c>
      <c r="D57" s="32">
        <f t="shared" si="5"/>
        <v>5.7971014492753624E-3</v>
      </c>
    </row>
    <row r="58" spans="2:4" ht="32.25" x14ac:dyDescent="0.25">
      <c r="B58" s="23" t="s">
        <v>501</v>
      </c>
      <c r="C58" s="19">
        <v>0</v>
      </c>
      <c r="D58" s="20">
        <f t="shared" si="5"/>
        <v>0</v>
      </c>
    </row>
    <row r="59" spans="2:4" ht="32.25" x14ac:dyDescent="0.25">
      <c r="B59" s="23" t="s">
        <v>502</v>
      </c>
      <c r="C59" s="55">
        <v>0</v>
      </c>
      <c r="D59" s="20">
        <f t="shared" si="5"/>
        <v>0</v>
      </c>
    </row>
    <row r="60" spans="2:4" ht="32.25" x14ac:dyDescent="0.25">
      <c r="B60" s="25" t="s">
        <v>345</v>
      </c>
      <c r="C60" s="55">
        <v>1</v>
      </c>
      <c r="D60" s="20">
        <f t="shared" si="5"/>
        <v>2.8985507246376812E-3</v>
      </c>
    </row>
    <row r="61" spans="2:4" ht="32.25" x14ac:dyDescent="0.25">
      <c r="B61" s="68" t="s">
        <v>503</v>
      </c>
      <c r="C61" s="55">
        <v>1</v>
      </c>
      <c r="D61" s="20">
        <f t="shared" si="5"/>
        <v>2.8985507246376812E-3</v>
      </c>
    </row>
    <row r="62" spans="2:4" ht="32.25" x14ac:dyDescent="0.25">
      <c r="B62" s="68" t="s">
        <v>492</v>
      </c>
      <c r="C62" s="55">
        <v>0</v>
      </c>
      <c r="D62" s="20">
        <f t="shared" si="5"/>
        <v>0</v>
      </c>
    </row>
    <row r="63" spans="2:4" ht="32.25" x14ac:dyDescent="0.25">
      <c r="B63" s="68" t="s">
        <v>504</v>
      </c>
      <c r="C63" s="55">
        <v>0</v>
      </c>
      <c r="D63" s="20">
        <f t="shared" si="5"/>
        <v>0</v>
      </c>
    </row>
    <row r="64" spans="2:4" ht="32.25" x14ac:dyDescent="0.25">
      <c r="B64" s="68" t="s">
        <v>493</v>
      </c>
      <c r="C64" s="55">
        <v>0</v>
      </c>
      <c r="D64" s="20">
        <f t="shared" si="5"/>
        <v>0</v>
      </c>
    </row>
    <row r="65" spans="2:4" ht="32.25" x14ac:dyDescent="0.25">
      <c r="B65" s="68" t="s">
        <v>505</v>
      </c>
      <c r="C65" s="55">
        <v>0</v>
      </c>
      <c r="D65" s="20">
        <f t="shared" si="5"/>
        <v>0</v>
      </c>
    </row>
    <row r="66" spans="2:4" ht="32.25" x14ac:dyDescent="0.25">
      <c r="B66" s="68" t="s">
        <v>506</v>
      </c>
      <c r="C66" s="55">
        <v>0</v>
      </c>
      <c r="D66" s="20">
        <f t="shared" si="5"/>
        <v>0</v>
      </c>
    </row>
    <row r="67" spans="2:4" ht="32.25" x14ac:dyDescent="0.25">
      <c r="B67" s="68" t="s">
        <v>494</v>
      </c>
      <c r="C67" s="55">
        <v>0</v>
      </c>
      <c r="D67" s="20">
        <f t="shared" si="5"/>
        <v>0</v>
      </c>
    </row>
    <row r="68" spans="2:4" ht="32.25" x14ac:dyDescent="0.25">
      <c r="B68" s="68" t="s">
        <v>507</v>
      </c>
      <c r="C68" s="55">
        <v>1</v>
      </c>
      <c r="D68" s="20">
        <f t="shared" si="5"/>
        <v>2.8985507246376812E-3</v>
      </c>
    </row>
    <row r="69" spans="2:4" ht="32.25" x14ac:dyDescent="0.25">
      <c r="B69" s="68" t="s">
        <v>508</v>
      </c>
      <c r="C69" s="55">
        <v>0</v>
      </c>
      <c r="D69" s="20">
        <f t="shared" si="5"/>
        <v>0</v>
      </c>
    </row>
    <row r="70" spans="2:4" ht="32.25" x14ac:dyDescent="0.25">
      <c r="B70" s="68" t="s">
        <v>509</v>
      </c>
      <c r="C70" s="55">
        <v>0</v>
      </c>
      <c r="D70" s="20">
        <f t="shared" si="5"/>
        <v>0</v>
      </c>
    </row>
    <row r="71" spans="2:4" ht="32.25" x14ac:dyDescent="0.25">
      <c r="B71" s="25" t="s">
        <v>495</v>
      </c>
      <c r="C71" s="55">
        <v>5</v>
      </c>
      <c r="D71" s="20">
        <f t="shared" si="5"/>
        <v>1.4492753623188406E-2</v>
      </c>
    </row>
    <row r="72" spans="2:4" ht="32.25" x14ac:dyDescent="0.25">
      <c r="B72" s="25" t="s">
        <v>346</v>
      </c>
      <c r="C72" s="55">
        <v>0</v>
      </c>
      <c r="D72" s="20">
        <f t="shared" si="5"/>
        <v>0</v>
      </c>
    </row>
    <row r="73" spans="2:4" ht="31.5" x14ac:dyDescent="0.25">
      <c r="B73" s="25" t="s">
        <v>451</v>
      </c>
      <c r="C73" s="55">
        <v>21</v>
      </c>
      <c r="D73" s="20">
        <f t="shared" si="5"/>
        <v>6.0869565217391307E-2</v>
      </c>
    </row>
    <row r="74" spans="2:4" ht="32.25" x14ac:dyDescent="0.25">
      <c r="B74" s="106" t="s">
        <v>514</v>
      </c>
      <c r="C74" s="21">
        <f t="shared" ref="C74:D74" si="6">SUM(C51:C73)</f>
        <v>345</v>
      </c>
      <c r="D74" s="50">
        <f t="shared" si="6"/>
        <v>0.99999999999999956</v>
      </c>
    </row>
    <row r="75" spans="2:4" x14ac:dyDescent="0.25">
      <c r="B75" s="10"/>
      <c r="C75" s="12"/>
      <c r="D75" s="66"/>
    </row>
    <row r="76" spans="2:4" ht="16.5" x14ac:dyDescent="0.25">
      <c r="B76" s="61" t="s">
        <v>490</v>
      </c>
      <c r="C76" s="8"/>
    </row>
    <row r="77" spans="2:4" x14ac:dyDescent="0.25">
      <c r="B77" s="61" t="s">
        <v>489</v>
      </c>
      <c r="C77" s="8"/>
    </row>
    <row r="78" spans="2:4" x14ac:dyDescent="0.25">
      <c r="B78" s="10"/>
      <c r="C78" s="8"/>
    </row>
    <row r="79" spans="2:4" x14ac:dyDescent="0.25">
      <c r="B79" s="13"/>
      <c r="C79" s="13"/>
    </row>
    <row r="80" spans="2:4" ht="55.5" customHeight="1" x14ac:dyDescent="0.25">
      <c r="B80" s="78" t="s">
        <v>420</v>
      </c>
      <c r="C80" s="80" t="s">
        <v>513</v>
      </c>
      <c r="D80" s="81"/>
    </row>
    <row r="81" spans="2:4" ht="55.5" customHeight="1" x14ac:dyDescent="0.25">
      <c r="B81" s="78"/>
      <c r="C81" s="79" t="s">
        <v>421</v>
      </c>
      <c r="D81" s="79"/>
    </row>
    <row r="82" spans="2:4" ht="31.5" x14ac:dyDescent="0.25">
      <c r="B82" s="23" t="s">
        <v>422</v>
      </c>
      <c r="C82" s="29">
        <v>5</v>
      </c>
      <c r="D82" s="30">
        <f>C82/C$102</f>
        <v>1.4492753623188406E-2</v>
      </c>
    </row>
    <row r="83" spans="2:4" ht="31.5" x14ac:dyDescent="0.25">
      <c r="B83" s="23" t="s">
        <v>423</v>
      </c>
      <c r="C83" s="29">
        <v>8</v>
      </c>
      <c r="D83" s="30">
        <f t="shared" ref="D83:D101" si="7">C83/C$102</f>
        <v>2.318840579710145E-2</v>
      </c>
    </row>
    <row r="84" spans="2:4" ht="31.5" x14ac:dyDescent="0.25">
      <c r="B84" s="23" t="s">
        <v>424</v>
      </c>
      <c r="C84" s="29">
        <v>21</v>
      </c>
      <c r="D84" s="30">
        <f t="shared" si="7"/>
        <v>6.0869565217391307E-2</v>
      </c>
    </row>
    <row r="85" spans="2:4" ht="31.5" x14ac:dyDescent="0.25">
      <c r="B85" s="25" t="s">
        <v>425</v>
      </c>
      <c r="C85" s="29">
        <v>7</v>
      </c>
      <c r="D85" s="30">
        <f t="shared" si="7"/>
        <v>2.0289855072463767E-2</v>
      </c>
    </row>
    <row r="86" spans="2:4" ht="31.5" x14ac:dyDescent="0.25">
      <c r="B86" s="25" t="s">
        <v>426</v>
      </c>
      <c r="C86" s="29">
        <v>3</v>
      </c>
      <c r="D86" s="30">
        <f t="shared" si="7"/>
        <v>8.6956521739130436E-3</v>
      </c>
    </row>
    <row r="87" spans="2:4" ht="31.5" x14ac:dyDescent="0.25">
      <c r="B87" s="25" t="s">
        <v>427</v>
      </c>
      <c r="C87" s="29">
        <v>11</v>
      </c>
      <c r="D87" s="30">
        <f t="shared" si="7"/>
        <v>3.1884057971014491E-2</v>
      </c>
    </row>
    <row r="88" spans="2:4" ht="31.5" x14ac:dyDescent="0.25">
      <c r="B88" s="25" t="s">
        <v>352</v>
      </c>
      <c r="C88" s="29">
        <v>30</v>
      </c>
      <c r="D88" s="30">
        <f t="shared" si="7"/>
        <v>8.6956521739130432E-2</v>
      </c>
    </row>
    <row r="89" spans="2:4" ht="31.5" x14ac:dyDescent="0.25">
      <c r="B89" s="25" t="s">
        <v>347</v>
      </c>
      <c r="C89" s="29">
        <v>19</v>
      </c>
      <c r="D89" s="30">
        <f t="shared" si="7"/>
        <v>5.5072463768115941E-2</v>
      </c>
    </row>
    <row r="90" spans="2:4" ht="31.5" x14ac:dyDescent="0.25">
      <c r="B90" s="25" t="s">
        <v>428</v>
      </c>
      <c r="C90" s="29">
        <v>26</v>
      </c>
      <c r="D90" s="30">
        <f t="shared" si="7"/>
        <v>7.5362318840579715E-2</v>
      </c>
    </row>
    <row r="91" spans="2:4" ht="31.5" x14ac:dyDescent="0.25">
      <c r="B91" s="25" t="s">
        <v>429</v>
      </c>
      <c r="C91" s="29">
        <v>17</v>
      </c>
      <c r="D91" s="30">
        <f t="shared" si="7"/>
        <v>4.9275362318840582E-2</v>
      </c>
    </row>
    <row r="92" spans="2:4" ht="31.5" x14ac:dyDescent="0.25">
      <c r="B92" s="25" t="s">
        <v>430</v>
      </c>
      <c r="C92" s="29">
        <v>39</v>
      </c>
      <c r="D92" s="30">
        <f t="shared" si="7"/>
        <v>0.11304347826086956</v>
      </c>
    </row>
    <row r="93" spans="2:4" ht="31.5" x14ac:dyDescent="0.25">
      <c r="B93" s="25" t="s">
        <v>353</v>
      </c>
      <c r="C93" s="29">
        <v>20</v>
      </c>
      <c r="D93" s="30">
        <f t="shared" si="7"/>
        <v>5.7971014492753624E-2</v>
      </c>
    </row>
    <row r="94" spans="2:4" ht="31.5" x14ac:dyDescent="0.25">
      <c r="B94" s="25" t="s">
        <v>349</v>
      </c>
      <c r="C94" s="29">
        <v>8</v>
      </c>
      <c r="D94" s="30">
        <f t="shared" si="7"/>
        <v>2.318840579710145E-2</v>
      </c>
    </row>
    <row r="95" spans="2:4" ht="31.5" x14ac:dyDescent="0.25">
      <c r="B95" s="25" t="s">
        <v>431</v>
      </c>
      <c r="C95" s="29">
        <v>15</v>
      </c>
      <c r="D95" s="30">
        <f t="shared" si="7"/>
        <v>4.3478260869565216E-2</v>
      </c>
    </row>
    <row r="96" spans="2:4" ht="31.5" x14ac:dyDescent="0.25">
      <c r="B96" s="25" t="s">
        <v>354</v>
      </c>
      <c r="C96" s="29">
        <v>38</v>
      </c>
      <c r="D96" s="30">
        <f t="shared" si="7"/>
        <v>0.11014492753623188</v>
      </c>
    </row>
    <row r="97" spans="2:4" ht="31.5" x14ac:dyDescent="0.25">
      <c r="B97" s="25" t="s">
        <v>432</v>
      </c>
      <c r="C97" s="29">
        <v>8</v>
      </c>
      <c r="D97" s="30">
        <f t="shared" si="7"/>
        <v>2.318840579710145E-2</v>
      </c>
    </row>
    <row r="98" spans="2:4" ht="31.5" x14ac:dyDescent="0.25">
      <c r="B98" s="25" t="s">
        <v>355</v>
      </c>
      <c r="C98" s="29">
        <v>16</v>
      </c>
      <c r="D98" s="30">
        <f t="shared" si="7"/>
        <v>4.6376811594202899E-2</v>
      </c>
    </row>
    <row r="99" spans="2:4" ht="31.5" x14ac:dyDescent="0.25">
      <c r="B99" s="25" t="s">
        <v>433</v>
      </c>
      <c r="C99" s="29">
        <v>32</v>
      </c>
      <c r="D99" s="30">
        <f t="shared" si="7"/>
        <v>9.2753623188405798E-2</v>
      </c>
    </row>
    <row r="100" spans="2:4" ht="31.5" x14ac:dyDescent="0.25">
      <c r="B100" s="25" t="s">
        <v>356</v>
      </c>
      <c r="C100" s="29">
        <v>10</v>
      </c>
      <c r="D100" s="30">
        <f t="shared" si="7"/>
        <v>2.8985507246376812E-2</v>
      </c>
    </row>
    <row r="101" spans="2:4" ht="31.5" x14ac:dyDescent="0.25">
      <c r="B101" s="25" t="s">
        <v>434</v>
      </c>
      <c r="C101" s="29">
        <v>12</v>
      </c>
      <c r="D101" s="30">
        <f t="shared" si="7"/>
        <v>3.4782608695652174E-2</v>
      </c>
    </row>
    <row r="102" spans="2:4" ht="32.25" x14ac:dyDescent="0.25">
      <c r="B102" s="107" t="s">
        <v>516</v>
      </c>
      <c r="C102" s="21">
        <f t="shared" ref="C102:D102" si="8">SUM(C82:C101)</f>
        <v>345</v>
      </c>
      <c r="D102" s="50">
        <f t="shared" si="8"/>
        <v>1</v>
      </c>
    </row>
    <row r="103" spans="2:4" s="2" customFormat="1" x14ac:dyDescent="0.25">
      <c r="B103" s="10"/>
      <c r="C103" s="11"/>
    </row>
    <row r="104" spans="2:4" s="2" customFormat="1" ht="21" customHeight="1" x14ac:dyDescent="0.25">
      <c r="B104" s="61" t="s">
        <v>484</v>
      </c>
      <c r="C104" s="61"/>
      <c r="D104" s="61"/>
    </row>
    <row r="105" spans="2:4" s="2" customFormat="1" ht="15" customHeight="1" x14ac:dyDescent="0.25">
      <c r="B105" s="60" t="s">
        <v>480</v>
      </c>
      <c r="C105" s="62"/>
    </row>
    <row r="106" spans="2:4" s="2" customFormat="1" ht="15" customHeight="1" x14ac:dyDescent="0.25">
      <c r="B106" s="60"/>
      <c r="C106" s="62"/>
    </row>
    <row r="107" spans="2:4" s="2" customFormat="1" x14ac:dyDescent="0.25">
      <c r="B107" s="14"/>
      <c r="C107" s="14"/>
    </row>
    <row r="108" spans="2:4" s="65" customFormat="1" ht="20.25" x14ac:dyDescent="0.25">
      <c r="B108" s="84" t="s">
        <v>436</v>
      </c>
      <c r="C108" s="84"/>
      <c r="D108" s="84"/>
    </row>
    <row r="110" spans="2:4" ht="16.5" x14ac:dyDescent="0.25">
      <c r="B110" s="67" t="s">
        <v>498</v>
      </c>
    </row>
    <row r="111" spans="2:4" x14ac:dyDescent="0.25">
      <c r="B111" s="1" t="s">
        <v>496</v>
      </c>
    </row>
    <row r="113" spans="2:4" ht="47.25" customHeight="1" x14ac:dyDescent="0.25">
      <c r="B113" s="75" t="s">
        <v>437</v>
      </c>
      <c r="C113" s="80" t="s">
        <v>513</v>
      </c>
      <c r="D113" s="81"/>
    </row>
    <row r="114" spans="2:4" ht="47.25" customHeight="1" x14ac:dyDescent="0.25">
      <c r="B114" s="76"/>
      <c r="C114" s="79" t="s">
        <v>421</v>
      </c>
      <c r="D114" s="79"/>
    </row>
    <row r="115" spans="2:4" ht="31.5" x14ac:dyDescent="0.25">
      <c r="B115" s="25" t="s">
        <v>438</v>
      </c>
      <c r="C115" s="29">
        <v>361</v>
      </c>
      <c r="D115" s="30">
        <f>C115/C$119</f>
        <v>0.81859410430838997</v>
      </c>
    </row>
    <row r="116" spans="2:4" ht="31.5" x14ac:dyDescent="0.25">
      <c r="B116" s="25" t="s">
        <v>357</v>
      </c>
      <c r="C116" s="29">
        <v>1</v>
      </c>
      <c r="D116" s="30">
        <f t="shared" ref="D116:D118" si="9">C116/C$119</f>
        <v>2.2675736961451248E-3</v>
      </c>
    </row>
    <row r="117" spans="2:4" ht="31.5" x14ac:dyDescent="0.25">
      <c r="B117" s="25" t="s">
        <v>358</v>
      </c>
      <c r="C117" s="29">
        <v>31</v>
      </c>
      <c r="D117" s="30">
        <f t="shared" si="9"/>
        <v>7.029478458049887E-2</v>
      </c>
    </row>
    <row r="118" spans="2:4" ht="31.5" x14ac:dyDescent="0.25">
      <c r="B118" s="25" t="s">
        <v>439</v>
      </c>
      <c r="C118" s="29">
        <v>48</v>
      </c>
      <c r="D118" s="30">
        <f t="shared" si="9"/>
        <v>0.10884353741496598</v>
      </c>
    </row>
    <row r="119" spans="2:4" ht="32.25" x14ac:dyDescent="0.25">
      <c r="B119" s="107" t="s">
        <v>516</v>
      </c>
      <c r="C119" s="21">
        <f t="shared" ref="C119:D119" si="10">SUM(C115:C118)</f>
        <v>441</v>
      </c>
      <c r="D119" s="50">
        <f t="shared" si="10"/>
        <v>1</v>
      </c>
    </row>
    <row r="122" spans="2:4" ht="47.25" customHeight="1" x14ac:dyDescent="0.25">
      <c r="B122" s="77" t="s">
        <v>440</v>
      </c>
      <c r="C122" s="80" t="s">
        <v>513</v>
      </c>
      <c r="D122" s="81"/>
    </row>
    <row r="123" spans="2:4" ht="47.25" customHeight="1" x14ac:dyDescent="0.25">
      <c r="B123" s="77"/>
      <c r="C123" s="79" t="s">
        <v>402</v>
      </c>
      <c r="D123" s="79"/>
    </row>
    <row r="124" spans="2:4" ht="31.5" x14ac:dyDescent="0.25">
      <c r="B124" s="25" t="s">
        <v>343</v>
      </c>
      <c r="C124" s="29">
        <v>379</v>
      </c>
      <c r="D124" s="30">
        <f>C124/C$126</f>
        <v>0.85941043083900226</v>
      </c>
    </row>
    <row r="125" spans="2:4" ht="31.5" x14ac:dyDescent="0.25">
      <c r="B125" s="25" t="s">
        <v>359</v>
      </c>
      <c r="C125" s="29">
        <v>62</v>
      </c>
      <c r="D125" s="30">
        <f>C125/C$126</f>
        <v>0.14058956916099774</v>
      </c>
    </row>
    <row r="126" spans="2:4" ht="31.5" x14ac:dyDescent="0.25">
      <c r="B126" s="17" t="s">
        <v>398</v>
      </c>
      <c r="C126" s="33">
        <f t="shared" ref="C126:D126" si="11">SUM(C124:C125)</f>
        <v>441</v>
      </c>
      <c r="D126" s="49">
        <f t="shared" si="11"/>
        <v>1</v>
      </c>
    </row>
    <row r="127" spans="2:4" s="5" customFormat="1" x14ac:dyDescent="0.25">
      <c r="B127" s="10"/>
      <c r="C127" s="11"/>
    </row>
    <row r="128" spans="2:4" s="5" customFormat="1" x14ac:dyDescent="0.25">
      <c r="B128" s="10"/>
      <c r="C128" s="15"/>
    </row>
    <row r="129" spans="2:4" ht="48" customHeight="1" x14ac:dyDescent="0.25">
      <c r="B129" s="82" t="s">
        <v>441</v>
      </c>
      <c r="C129" s="80" t="s">
        <v>513</v>
      </c>
      <c r="D129" s="81"/>
    </row>
    <row r="130" spans="2:4" ht="48" customHeight="1" x14ac:dyDescent="0.25">
      <c r="B130" s="83"/>
      <c r="C130" s="79" t="s">
        <v>393</v>
      </c>
      <c r="D130" s="79"/>
    </row>
    <row r="131" spans="2:4" ht="31.5" x14ac:dyDescent="0.25">
      <c r="B131" s="25" t="s">
        <v>360</v>
      </c>
      <c r="C131" s="29">
        <v>304</v>
      </c>
      <c r="D131" s="30">
        <f>C131/C$139</f>
        <v>0.68934240362811794</v>
      </c>
    </row>
    <row r="132" spans="2:4" ht="31.5" x14ac:dyDescent="0.25">
      <c r="B132" s="25" t="s">
        <v>361</v>
      </c>
      <c r="C132" s="29">
        <v>44</v>
      </c>
      <c r="D132" s="30">
        <f t="shared" ref="D132:D138" si="12">C132/C$139</f>
        <v>9.9773242630385492E-2</v>
      </c>
    </row>
    <row r="133" spans="2:4" ht="32.25" x14ac:dyDescent="0.25">
      <c r="B133" s="25" t="s">
        <v>362</v>
      </c>
      <c r="C133" s="29">
        <v>16</v>
      </c>
      <c r="D133" s="30">
        <f t="shared" si="12"/>
        <v>3.6281179138321996E-2</v>
      </c>
    </row>
    <row r="134" spans="2:4" ht="32.25" x14ac:dyDescent="0.25">
      <c r="B134" s="25" t="s">
        <v>363</v>
      </c>
      <c r="C134" s="29">
        <v>3</v>
      </c>
      <c r="D134" s="30">
        <f t="shared" si="12"/>
        <v>6.8027210884353739E-3</v>
      </c>
    </row>
    <row r="135" spans="2:4" ht="31.5" x14ac:dyDescent="0.25">
      <c r="B135" s="25" t="s">
        <v>442</v>
      </c>
      <c r="C135" s="29">
        <v>50</v>
      </c>
      <c r="D135" s="30">
        <f t="shared" si="12"/>
        <v>0.11337868480725624</v>
      </c>
    </row>
    <row r="136" spans="2:4" ht="31.5" x14ac:dyDescent="0.25">
      <c r="B136" s="25" t="s">
        <v>443</v>
      </c>
      <c r="C136" s="29">
        <v>0</v>
      </c>
      <c r="D136" s="30">
        <f t="shared" si="12"/>
        <v>0</v>
      </c>
    </row>
    <row r="137" spans="2:4" ht="31.5" x14ac:dyDescent="0.25">
      <c r="B137" s="25" t="s">
        <v>444</v>
      </c>
      <c r="C137" s="29">
        <v>23</v>
      </c>
      <c r="D137" s="30">
        <f t="shared" si="12"/>
        <v>5.2154195011337869E-2</v>
      </c>
    </row>
    <row r="138" spans="2:4" ht="31.5" x14ac:dyDescent="0.25">
      <c r="B138" s="25" t="s">
        <v>445</v>
      </c>
      <c r="C138" s="29">
        <v>1</v>
      </c>
      <c r="D138" s="30">
        <f t="shared" si="12"/>
        <v>2.2675736961451248E-3</v>
      </c>
    </row>
    <row r="139" spans="2:4" ht="31.5" x14ac:dyDescent="0.25">
      <c r="B139" s="17" t="s">
        <v>446</v>
      </c>
      <c r="C139" s="33">
        <f t="shared" ref="C139:D139" si="13">SUM(C131:C138)</f>
        <v>441</v>
      </c>
      <c r="D139" s="49">
        <f t="shared" si="13"/>
        <v>1</v>
      </c>
    </row>
    <row r="140" spans="2:4" x14ac:dyDescent="0.25">
      <c r="B140" s="10"/>
      <c r="C140" s="8"/>
    </row>
    <row r="141" spans="2:4" x14ac:dyDescent="0.25">
      <c r="B141" s="10"/>
      <c r="C141" s="8"/>
    </row>
    <row r="142" spans="2:4" s="5" customFormat="1" ht="47.25" customHeight="1" x14ac:dyDescent="0.25">
      <c r="B142" s="75" t="s">
        <v>487</v>
      </c>
      <c r="C142" s="80" t="s">
        <v>513</v>
      </c>
      <c r="D142" s="81"/>
    </row>
    <row r="143" spans="2:4" s="5" customFormat="1" ht="47.25" customHeight="1" x14ac:dyDescent="0.25">
      <c r="B143" s="75"/>
      <c r="C143" s="79" t="s">
        <v>393</v>
      </c>
      <c r="D143" s="79"/>
    </row>
    <row r="144" spans="2:4" s="5" customFormat="1" ht="31.5" x14ac:dyDescent="0.25">
      <c r="B144" s="25" t="s">
        <v>416</v>
      </c>
      <c r="C144" s="29">
        <v>390</v>
      </c>
      <c r="D144" s="30">
        <f t="shared" ref="D144:D150" si="14">C144/C$167</f>
        <v>0.88435374149659862</v>
      </c>
    </row>
    <row r="145" spans="2:4" s="5" customFormat="1" ht="31.5" x14ac:dyDescent="0.25">
      <c r="B145" s="36" t="s">
        <v>485</v>
      </c>
      <c r="C145" s="31">
        <v>5</v>
      </c>
      <c r="D145" s="32">
        <f t="shared" si="14"/>
        <v>1.1337868480725623E-2</v>
      </c>
    </row>
    <row r="146" spans="2:4" s="5" customFormat="1" ht="31.5" x14ac:dyDescent="0.25">
      <c r="B146" s="36" t="s">
        <v>448</v>
      </c>
      <c r="C146" s="31">
        <v>12</v>
      </c>
      <c r="D146" s="32">
        <f t="shared" si="14"/>
        <v>2.7210884353741496E-2</v>
      </c>
    </row>
    <row r="147" spans="2:4" s="5" customFormat="1" ht="32.25" x14ac:dyDescent="0.25">
      <c r="B147" s="37" t="s">
        <v>350</v>
      </c>
      <c r="C147" s="31">
        <v>5</v>
      </c>
      <c r="D147" s="32">
        <f t="shared" si="14"/>
        <v>1.1337868480725623E-2</v>
      </c>
    </row>
    <row r="148" spans="2:4" s="5" customFormat="1" ht="32.25" x14ac:dyDescent="0.25">
      <c r="B148" s="36" t="s">
        <v>351</v>
      </c>
      <c r="C148" s="31">
        <v>4</v>
      </c>
      <c r="D148" s="32">
        <f t="shared" si="14"/>
        <v>9.0702947845804991E-3</v>
      </c>
    </row>
    <row r="149" spans="2:4" s="5" customFormat="1" ht="31.5" x14ac:dyDescent="0.25">
      <c r="B149" s="36" t="s">
        <v>449</v>
      </c>
      <c r="C149" s="31">
        <v>4</v>
      </c>
      <c r="D149" s="32">
        <f t="shared" si="14"/>
        <v>9.0702947845804991E-3</v>
      </c>
    </row>
    <row r="150" spans="2:4" s="5" customFormat="1" ht="31.5" x14ac:dyDescent="0.25">
      <c r="B150" s="36" t="s">
        <v>450</v>
      </c>
      <c r="C150" s="69">
        <v>1</v>
      </c>
      <c r="D150" s="32">
        <f t="shared" si="14"/>
        <v>2.2675736961451248E-3</v>
      </c>
    </row>
    <row r="151" spans="2:4" s="5" customFormat="1" ht="32.25" x14ac:dyDescent="0.25">
      <c r="B151" s="23" t="s">
        <v>501</v>
      </c>
      <c r="C151" s="29">
        <v>3</v>
      </c>
      <c r="D151" s="30">
        <f t="shared" ref="D151:D152" si="15">C151/C$167</f>
        <v>6.8027210884353739E-3</v>
      </c>
    </row>
    <row r="152" spans="2:4" s="5" customFormat="1" ht="32.25" x14ac:dyDescent="0.25">
      <c r="B152" s="23" t="s">
        <v>502</v>
      </c>
      <c r="C152" s="29">
        <v>0</v>
      </c>
      <c r="D152" s="30">
        <f t="shared" si="15"/>
        <v>0</v>
      </c>
    </row>
    <row r="153" spans="2:4" s="5" customFormat="1" ht="32.25" x14ac:dyDescent="0.25">
      <c r="B153" s="25" t="s">
        <v>345</v>
      </c>
      <c r="C153" s="70">
        <v>0</v>
      </c>
      <c r="D153" s="30">
        <f>C153/C$167</f>
        <v>0</v>
      </c>
    </row>
    <row r="154" spans="2:4" s="5" customFormat="1" ht="32.25" x14ac:dyDescent="0.25">
      <c r="B154" s="68" t="s">
        <v>503</v>
      </c>
      <c r="C154" s="71">
        <v>0</v>
      </c>
      <c r="D154" s="30">
        <f t="shared" ref="D154:D163" si="16">C154/C$167</f>
        <v>0</v>
      </c>
    </row>
    <row r="155" spans="2:4" s="5" customFormat="1" ht="32.25" x14ac:dyDescent="0.25">
      <c r="B155" s="68" t="s">
        <v>492</v>
      </c>
      <c r="C155" s="71">
        <v>0</v>
      </c>
      <c r="D155" s="30">
        <f t="shared" si="16"/>
        <v>0</v>
      </c>
    </row>
    <row r="156" spans="2:4" s="5" customFormat="1" ht="32.25" x14ac:dyDescent="0.25">
      <c r="B156" s="68" t="s">
        <v>504</v>
      </c>
      <c r="C156" s="71">
        <v>0</v>
      </c>
      <c r="D156" s="30">
        <f t="shared" si="16"/>
        <v>0</v>
      </c>
    </row>
    <row r="157" spans="2:4" s="5" customFormat="1" ht="32.25" x14ac:dyDescent="0.25">
      <c r="B157" s="68" t="s">
        <v>493</v>
      </c>
      <c r="C157" s="71">
        <v>1</v>
      </c>
      <c r="D157" s="30">
        <f t="shared" si="16"/>
        <v>2.2675736961451248E-3</v>
      </c>
    </row>
    <row r="158" spans="2:4" s="5" customFormat="1" ht="32.25" x14ac:dyDescent="0.25">
      <c r="B158" s="68" t="s">
        <v>505</v>
      </c>
      <c r="C158" s="71">
        <v>0</v>
      </c>
      <c r="D158" s="30">
        <f t="shared" si="16"/>
        <v>0</v>
      </c>
    </row>
    <row r="159" spans="2:4" s="5" customFormat="1" ht="32.25" x14ac:dyDescent="0.25">
      <c r="B159" s="68" t="s">
        <v>506</v>
      </c>
      <c r="C159" s="71">
        <v>0</v>
      </c>
      <c r="D159" s="30">
        <f t="shared" si="16"/>
        <v>0</v>
      </c>
    </row>
    <row r="160" spans="2:4" s="5" customFormat="1" ht="32.25" x14ac:dyDescent="0.25">
      <c r="B160" s="68" t="s">
        <v>494</v>
      </c>
      <c r="C160" s="71">
        <v>0</v>
      </c>
      <c r="D160" s="30">
        <f t="shared" si="16"/>
        <v>0</v>
      </c>
    </row>
    <row r="161" spans="2:4" s="5" customFormat="1" ht="32.25" x14ac:dyDescent="0.25">
      <c r="B161" s="68" t="s">
        <v>507</v>
      </c>
      <c r="C161" s="71">
        <v>0</v>
      </c>
      <c r="D161" s="30">
        <f t="shared" si="16"/>
        <v>0</v>
      </c>
    </row>
    <row r="162" spans="2:4" s="5" customFormat="1" ht="32.25" x14ac:dyDescent="0.25">
      <c r="B162" s="68" t="s">
        <v>508</v>
      </c>
      <c r="C162" s="71">
        <v>0</v>
      </c>
      <c r="D162" s="30">
        <f t="shared" si="16"/>
        <v>0</v>
      </c>
    </row>
    <row r="163" spans="2:4" s="5" customFormat="1" ht="32.25" x14ac:dyDescent="0.25">
      <c r="B163" s="68" t="s">
        <v>509</v>
      </c>
      <c r="C163" s="71">
        <v>0</v>
      </c>
      <c r="D163" s="30">
        <f t="shared" si="16"/>
        <v>0</v>
      </c>
    </row>
    <row r="164" spans="2:4" s="5" customFormat="1" ht="32.25" x14ac:dyDescent="0.25">
      <c r="B164" s="25" t="s">
        <v>495</v>
      </c>
      <c r="C164" s="29">
        <v>1</v>
      </c>
      <c r="D164" s="30">
        <f>C164/C$167</f>
        <v>2.2675736961451248E-3</v>
      </c>
    </row>
    <row r="165" spans="2:4" s="5" customFormat="1" ht="32.25" x14ac:dyDescent="0.25">
      <c r="B165" s="25" t="s">
        <v>346</v>
      </c>
      <c r="C165" s="29">
        <v>3</v>
      </c>
      <c r="D165" s="30">
        <f>C165/C$167</f>
        <v>6.8027210884353739E-3</v>
      </c>
    </row>
    <row r="166" spans="2:4" s="5" customFormat="1" ht="31.5" x14ac:dyDescent="0.25">
      <c r="B166" s="25" t="s">
        <v>451</v>
      </c>
      <c r="C166" s="29">
        <v>12</v>
      </c>
      <c r="D166" s="30">
        <f>C166/C$167</f>
        <v>2.7210884353741496E-2</v>
      </c>
    </row>
    <row r="167" spans="2:4" s="5" customFormat="1" ht="32.25" x14ac:dyDescent="0.25">
      <c r="B167" s="108" t="s">
        <v>514</v>
      </c>
      <c r="C167" s="33">
        <f t="shared" ref="C167:D167" si="17">SUM(C144:C166)</f>
        <v>441</v>
      </c>
      <c r="D167" s="49">
        <f t="shared" si="17"/>
        <v>1.0000000000000002</v>
      </c>
    </row>
    <row r="168" spans="2:4" s="5" customFormat="1" x14ac:dyDescent="0.25">
      <c r="B168" s="7"/>
      <c r="C168" s="7"/>
    </row>
    <row r="169" spans="2:4" s="5" customFormat="1" x14ac:dyDescent="0.25">
      <c r="B169" s="7"/>
      <c r="C169" s="7"/>
    </row>
    <row r="170" spans="2:4" ht="47.25" customHeight="1" x14ac:dyDescent="0.25">
      <c r="B170" s="82" t="s">
        <v>452</v>
      </c>
      <c r="C170" s="80" t="s">
        <v>513</v>
      </c>
      <c r="D170" s="81"/>
    </row>
    <row r="171" spans="2:4" ht="47.25" customHeight="1" x14ac:dyDescent="0.25">
      <c r="B171" s="83"/>
      <c r="C171" s="79" t="s">
        <v>393</v>
      </c>
      <c r="D171" s="79"/>
    </row>
    <row r="172" spans="2:4" ht="31.5" x14ac:dyDescent="0.25">
      <c r="B172" s="25" t="s">
        <v>453</v>
      </c>
      <c r="C172" s="29">
        <v>11</v>
      </c>
      <c r="D172" s="30">
        <f t="shared" ref="D172:D191" si="18">C172/C$192</f>
        <v>2.4943310657596373E-2</v>
      </c>
    </row>
    <row r="173" spans="2:4" ht="31.5" x14ac:dyDescent="0.25">
      <c r="B173" s="25" t="s">
        <v>423</v>
      </c>
      <c r="C173" s="29">
        <v>10</v>
      </c>
      <c r="D173" s="30">
        <f t="shared" si="18"/>
        <v>2.2675736961451247E-2</v>
      </c>
    </row>
    <row r="174" spans="2:4" ht="31.5" x14ac:dyDescent="0.25">
      <c r="B174" s="25" t="s">
        <v>454</v>
      </c>
      <c r="C174" s="29">
        <v>19</v>
      </c>
      <c r="D174" s="30">
        <f t="shared" si="18"/>
        <v>4.3083900226757371E-2</v>
      </c>
    </row>
    <row r="175" spans="2:4" ht="31.5" x14ac:dyDescent="0.25">
      <c r="B175" s="25" t="s">
        <v>425</v>
      </c>
      <c r="C175" s="29">
        <v>17</v>
      </c>
      <c r="D175" s="30">
        <f t="shared" si="18"/>
        <v>3.8548752834467119E-2</v>
      </c>
    </row>
    <row r="176" spans="2:4" ht="31.5" x14ac:dyDescent="0.25">
      <c r="B176" s="25" t="s">
        <v>426</v>
      </c>
      <c r="C176" s="29">
        <v>10</v>
      </c>
      <c r="D176" s="30">
        <f t="shared" si="18"/>
        <v>2.2675736961451247E-2</v>
      </c>
    </row>
    <row r="177" spans="2:4" ht="31.5" x14ac:dyDescent="0.25">
      <c r="B177" s="25" t="s">
        <v>427</v>
      </c>
      <c r="C177" s="29">
        <v>23</v>
      </c>
      <c r="D177" s="30">
        <f t="shared" si="18"/>
        <v>5.2154195011337869E-2</v>
      </c>
    </row>
    <row r="178" spans="2:4" ht="31.5" x14ac:dyDescent="0.25">
      <c r="B178" s="25" t="s">
        <v>352</v>
      </c>
      <c r="C178" s="29">
        <v>30</v>
      </c>
      <c r="D178" s="30">
        <f t="shared" si="18"/>
        <v>6.8027210884353748E-2</v>
      </c>
    </row>
    <row r="179" spans="2:4" ht="31.5" x14ac:dyDescent="0.25">
      <c r="B179" s="25" t="s">
        <v>347</v>
      </c>
      <c r="C179" s="29">
        <v>25</v>
      </c>
      <c r="D179" s="30">
        <f t="shared" si="18"/>
        <v>5.6689342403628121E-2</v>
      </c>
    </row>
    <row r="180" spans="2:4" ht="31.5" x14ac:dyDescent="0.25">
      <c r="B180" s="25" t="s">
        <v>455</v>
      </c>
      <c r="C180" s="29">
        <v>28</v>
      </c>
      <c r="D180" s="30">
        <f t="shared" si="18"/>
        <v>6.3492063492063489E-2</v>
      </c>
    </row>
    <row r="181" spans="2:4" ht="31.5" x14ac:dyDescent="0.25">
      <c r="B181" s="25" t="s">
        <v>429</v>
      </c>
      <c r="C181" s="29">
        <v>17</v>
      </c>
      <c r="D181" s="30">
        <f t="shared" si="18"/>
        <v>3.8548752834467119E-2</v>
      </c>
    </row>
    <row r="182" spans="2:4" ht="31.5" x14ac:dyDescent="0.25">
      <c r="B182" s="25" t="s">
        <v>456</v>
      </c>
      <c r="C182" s="29">
        <v>32</v>
      </c>
      <c r="D182" s="30">
        <f t="shared" si="18"/>
        <v>7.2562358276643993E-2</v>
      </c>
    </row>
    <row r="183" spans="2:4" ht="31.5" x14ac:dyDescent="0.25">
      <c r="B183" s="25" t="s">
        <v>353</v>
      </c>
      <c r="C183" s="29">
        <v>29</v>
      </c>
      <c r="D183" s="30">
        <f t="shared" si="18"/>
        <v>6.5759637188208611E-2</v>
      </c>
    </row>
    <row r="184" spans="2:4" ht="31.5" x14ac:dyDescent="0.25">
      <c r="B184" s="25" t="s">
        <v>364</v>
      </c>
      <c r="C184" s="29">
        <v>28</v>
      </c>
      <c r="D184" s="30">
        <f t="shared" si="18"/>
        <v>6.3492063492063489E-2</v>
      </c>
    </row>
    <row r="185" spans="2:4" ht="31.5" x14ac:dyDescent="0.25">
      <c r="B185" s="25" t="s">
        <v>457</v>
      </c>
      <c r="C185" s="29">
        <v>25</v>
      </c>
      <c r="D185" s="30">
        <f t="shared" si="18"/>
        <v>5.6689342403628121E-2</v>
      </c>
    </row>
    <row r="186" spans="2:4" ht="31.5" x14ac:dyDescent="0.25">
      <c r="B186" s="25" t="s">
        <v>365</v>
      </c>
      <c r="C186" s="29">
        <v>51</v>
      </c>
      <c r="D186" s="30">
        <f t="shared" si="18"/>
        <v>0.11564625850340136</v>
      </c>
    </row>
    <row r="187" spans="2:4" ht="31.5" x14ac:dyDescent="0.25">
      <c r="B187" s="25" t="s">
        <v>432</v>
      </c>
      <c r="C187" s="29">
        <v>17</v>
      </c>
      <c r="D187" s="30">
        <f t="shared" si="18"/>
        <v>3.8548752834467119E-2</v>
      </c>
    </row>
    <row r="188" spans="2:4" ht="31.5" x14ac:dyDescent="0.25">
      <c r="B188" s="25" t="s">
        <v>366</v>
      </c>
      <c r="C188" s="29">
        <v>28</v>
      </c>
      <c r="D188" s="30">
        <f t="shared" si="18"/>
        <v>6.3492063492063489E-2</v>
      </c>
    </row>
    <row r="189" spans="2:4" ht="31.5" x14ac:dyDescent="0.25">
      <c r="B189" s="25" t="s">
        <v>433</v>
      </c>
      <c r="C189" s="29">
        <v>39</v>
      </c>
      <c r="D189" s="30">
        <f t="shared" si="18"/>
        <v>8.8435374149659865E-2</v>
      </c>
    </row>
    <row r="190" spans="2:4" ht="31.5" x14ac:dyDescent="0.25">
      <c r="B190" s="25" t="s">
        <v>367</v>
      </c>
      <c r="C190" s="29">
        <v>2</v>
      </c>
      <c r="D190" s="30">
        <f t="shared" si="18"/>
        <v>4.5351473922902496E-3</v>
      </c>
    </row>
    <row r="191" spans="2:4" ht="31.5" x14ac:dyDescent="0.25">
      <c r="B191" s="25" t="s">
        <v>434</v>
      </c>
      <c r="C191" s="29">
        <v>0</v>
      </c>
      <c r="D191" s="30">
        <f t="shared" si="18"/>
        <v>0</v>
      </c>
    </row>
    <row r="192" spans="2:4" ht="31.5" x14ac:dyDescent="0.25">
      <c r="B192" s="17" t="s">
        <v>400</v>
      </c>
      <c r="C192" s="33">
        <f t="shared" ref="C192:D192" si="19">SUM(C172:C191)</f>
        <v>441</v>
      </c>
      <c r="D192" s="49">
        <f t="shared" si="19"/>
        <v>1</v>
      </c>
    </row>
    <row r="193" spans="2:4" x14ac:dyDescent="0.25">
      <c r="B193" s="10"/>
      <c r="C193" s="8"/>
    </row>
    <row r="194" spans="2:4" x14ac:dyDescent="0.25">
      <c r="B194" s="61" t="s">
        <v>484</v>
      </c>
      <c r="C194" s="61"/>
    </row>
    <row r="195" spans="2:4" x14ac:dyDescent="0.25">
      <c r="B195" s="60" t="s">
        <v>435</v>
      </c>
      <c r="C195" s="62"/>
    </row>
    <row r="196" spans="2:4" x14ac:dyDescent="0.25">
      <c r="B196" s="14"/>
      <c r="C196" s="14"/>
    </row>
    <row r="197" spans="2:4" ht="15.6" customHeight="1" x14ac:dyDescent="0.25">
      <c r="B197" s="14"/>
      <c r="C197" s="14"/>
    </row>
    <row r="198" spans="2:4" s="65" customFormat="1" ht="20.25" x14ac:dyDescent="0.25">
      <c r="B198" s="84" t="s">
        <v>458</v>
      </c>
      <c r="C198" s="84"/>
      <c r="D198" s="84"/>
    </row>
    <row r="199" spans="2:4" x14ac:dyDescent="0.25">
      <c r="B199" s="63"/>
      <c r="C199" s="63"/>
    </row>
    <row r="200" spans="2:4" x14ac:dyDescent="0.25">
      <c r="B200" s="63"/>
      <c r="C200" s="63"/>
    </row>
    <row r="201" spans="2:4" ht="47.25" customHeight="1" x14ac:dyDescent="0.25">
      <c r="B201" s="75" t="s">
        <v>486</v>
      </c>
      <c r="C201" s="80" t="s">
        <v>513</v>
      </c>
      <c r="D201" s="81"/>
    </row>
    <row r="202" spans="2:4" ht="47.25" customHeight="1" x14ac:dyDescent="0.25">
      <c r="B202" s="75"/>
      <c r="C202" s="79" t="s">
        <v>402</v>
      </c>
      <c r="D202" s="79"/>
    </row>
    <row r="203" spans="2:4" ht="31.5" x14ac:dyDescent="0.25">
      <c r="B203" s="25" t="s">
        <v>482</v>
      </c>
      <c r="C203" s="29">
        <v>16</v>
      </c>
      <c r="D203" s="30">
        <f>C203/C$210</f>
        <v>0.1797752808988764</v>
      </c>
    </row>
    <row r="204" spans="2:4" ht="31.5" x14ac:dyDescent="0.25">
      <c r="B204" s="25" t="s">
        <v>459</v>
      </c>
      <c r="C204" s="29">
        <v>61</v>
      </c>
      <c r="D204" s="30">
        <f t="shared" ref="D204:D209" si="20">C204/C$210</f>
        <v>0.6853932584269663</v>
      </c>
    </row>
    <row r="205" spans="2:4" ht="31.5" x14ac:dyDescent="0.25">
      <c r="B205" s="25" t="s">
        <v>460</v>
      </c>
      <c r="C205" s="29">
        <v>0</v>
      </c>
      <c r="D205" s="30">
        <f t="shared" si="20"/>
        <v>0</v>
      </c>
    </row>
    <row r="206" spans="2:4" ht="31.5" x14ac:dyDescent="0.25">
      <c r="B206" s="25" t="s">
        <v>461</v>
      </c>
      <c r="C206" s="29">
        <v>0</v>
      </c>
      <c r="D206" s="30">
        <f t="shared" si="20"/>
        <v>0</v>
      </c>
    </row>
    <row r="207" spans="2:4" ht="31.5" x14ac:dyDescent="0.25">
      <c r="B207" s="25" t="s">
        <v>368</v>
      </c>
      <c r="C207" s="29">
        <v>0</v>
      </c>
      <c r="D207" s="30">
        <f t="shared" si="20"/>
        <v>0</v>
      </c>
    </row>
    <row r="208" spans="2:4" ht="31.5" x14ac:dyDescent="0.25">
      <c r="B208" s="25" t="s">
        <v>369</v>
      </c>
      <c r="C208" s="29">
        <v>8</v>
      </c>
      <c r="D208" s="30">
        <f t="shared" si="20"/>
        <v>8.98876404494382E-2</v>
      </c>
    </row>
    <row r="209" spans="1:4" ht="31.5" x14ac:dyDescent="0.25">
      <c r="B209" s="25" t="s">
        <v>462</v>
      </c>
      <c r="C209" s="29">
        <v>4</v>
      </c>
      <c r="D209" s="30">
        <f t="shared" si="20"/>
        <v>4.49438202247191E-2</v>
      </c>
    </row>
    <row r="210" spans="1:4" ht="31.5" x14ac:dyDescent="0.25">
      <c r="B210" s="17" t="s">
        <v>398</v>
      </c>
      <c r="C210" s="33">
        <f t="shared" ref="C210:D210" si="21">SUM(C203:C209)</f>
        <v>89</v>
      </c>
      <c r="D210" s="49">
        <f t="shared" si="21"/>
        <v>1</v>
      </c>
    </row>
    <row r="211" spans="1:4" x14ac:dyDescent="0.25">
      <c r="A211" s="2"/>
      <c r="B211" s="10"/>
      <c r="C211" s="10"/>
    </row>
    <row r="212" spans="1:4" ht="24" customHeight="1" x14ac:dyDescent="0.25">
      <c r="A212" s="2"/>
      <c r="B212" s="72" t="s">
        <v>500</v>
      </c>
      <c r="C212" s="10"/>
    </row>
    <row r="213" spans="1:4" ht="65.25" customHeight="1" x14ac:dyDescent="0.25">
      <c r="A213" s="2"/>
      <c r="B213" s="85" t="s">
        <v>511</v>
      </c>
      <c r="C213" s="85"/>
      <c r="D213" s="85"/>
    </row>
    <row r="214" spans="1:4" x14ac:dyDescent="0.25">
      <c r="A214" s="2"/>
      <c r="B214" s="60" t="s">
        <v>499</v>
      </c>
      <c r="C214" s="10"/>
    </row>
    <row r="215" spans="1:4" ht="78" customHeight="1" x14ac:dyDescent="0.25">
      <c r="A215" s="2"/>
      <c r="B215" s="86" t="s">
        <v>512</v>
      </c>
      <c r="C215" s="86"/>
      <c r="D215" s="86"/>
    </row>
    <row r="216" spans="1:4" x14ac:dyDescent="0.25">
      <c r="A216" s="2"/>
      <c r="B216" s="10"/>
      <c r="C216" s="10"/>
    </row>
    <row r="217" spans="1:4" ht="48" customHeight="1" x14ac:dyDescent="0.25">
      <c r="B217" s="77" t="s">
        <v>440</v>
      </c>
      <c r="C217" s="80" t="s">
        <v>513</v>
      </c>
      <c r="D217" s="81"/>
    </row>
    <row r="218" spans="1:4" ht="48" customHeight="1" x14ac:dyDescent="0.25">
      <c r="B218" s="77"/>
      <c r="C218" s="79" t="s">
        <v>402</v>
      </c>
      <c r="D218" s="79"/>
    </row>
    <row r="219" spans="1:4" ht="31.5" x14ac:dyDescent="0.25">
      <c r="B219" s="25" t="s">
        <v>343</v>
      </c>
      <c r="C219" s="29">
        <v>84</v>
      </c>
      <c r="D219" s="30">
        <f>C219/C$221</f>
        <v>0.9438202247191011</v>
      </c>
    </row>
    <row r="220" spans="1:4" ht="31.5" x14ac:dyDescent="0.25">
      <c r="B220" s="25" t="s">
        <v>359</v>
      </c>
      <c r="C220" s="29">
        <v>5</v>
      </c>
      <c r="D220" s="30">
        <f>C220/C$221</f>
        <v>5.6179775280898875E-2</v>
      </c>
    </row>
    <row r="221" spans="1:4" ht="31.5" x14ac:dyDescent="0.25">
      <c r="B221" s="17" t="s">
        <v>398</v>
      </c>
      <c r="C221" s="33">
        <f t="shared" ref="C221:D221" si="22">SUM(C219:C220)</f>
        <v>89</v>
      </c>
      <c r="D221" s="49">
        <f t="shared" si="22"/>
        <v>1</v>
      </c>
    </row>
    <row r="224" spans="1:4" ht="47.25" customHeight="1" x14ac:dyDescent="0.25">
      <c r="B224" s="82" t="s">
        <v>463</v>
      </c>
      <c r="C224" s="80" t="s">
        <v>513</v>
      </c>
      <c r="D224" s="81"/>
    </row>
    <row r="225" spans="2:4" ht="47.25" customHeight="1" x14ac:dyDescent="0.25">
      <c r="B225" s="82"/>
      <c r="C225" s="79" t="s">
        <v>402</v>
      </c>
      <c r="D225" s="79"/>
    </row>
    <row r="226" spans="2:4" ht="31.5" x14ac:dyDescent="0.25">
      <c r="B226" s="23" t="s">
        <v>387</v>
      </c>
      <c r="C226" s="29">
        <v>1</v>
      </c>
      <c r="D226" s="30">
        <f t="shared" ref="D226:D240" si="23">C226/C$241</f>
        <v>1.1235955056179775E-2</v>
      </c>
    </row>
    <row r="227" spans="2:4" ht="32.25" x14ac:dyDescent="0.25">
      <c r="B227" s="23" t="s">
        <v>371</v>
      </c>
      <c r="C227" s="29">
        <v>0</v>
      </c>
      <c r="D227" s="30">
        <f t="shared" si="23"/>
        <v>0</v>
      </c>
    </row>
    <row r="228" spans="2:4" ht="32.25" x14ac:dyDescent="0.25">
      <c r="B228" s="23" t="s">
        <v>372</v>
      </c>
      <c r="C228" s="29">
        <v>0</v>
      </c>
      <c r="D228" s="30">
        <f t="shared" si="23"/>
        <v>0</v>
      </c>
    </row>
    <row r="229" spans="2:4" ht="31.5" x14ac:dyDescent="0.25">
      <c r="B229" s="23" t="s">
        <v>464</v>
      </c>
      <c r="C229" s="29">
        <v>0</v>
      </c>
      <c r="D229" s="30">
        <f t="shared" si="23"/>
        <v>0</v>
      </c>
    </row>
    <row r="230" spans="2:4" ht="31.5" x14ac:dyDescent="0.25">
      <c r="B230" s="23" t="s">
        <v>465</v>
      </c>
      <c r="C230" s="29">
        <v>1</v>
      </c>
      <c r="D230" s="30">
        <f t="shared" si="23"/>
        <v>1.1235955056179775E-2</v>
      </c>
    </row>
    <row r="231" spans="2:4" ht="31.5" x14ac:dyDescent="0.25">
      <c r="B231" s="23" t="s">
        <v>466</v>
      </c>
      <c r="C231" s="29">
        <v>3</v>
      </c>
      <c r="D231" s="30">
        <f t="shared" si="23"/>
        <v>3.3707865168539325E-2</v>
      </c>
    </row>
    <row r="232" spans="2:4" ht="31.5" x14ac:dyDescent="0.25">
      <c r="B232" s="23" t="s">
        <v>467</v>
      </c>
      <c r="C232" s="29">
        <v>0</v>
      </c>
      <c r="D232" s="30">
        <f t="shared" si="23"/>
        <v>0</v>
      </c>
    </row>
    <row r="233" spans="2:4" ht="31.5" x14ac:dyDescent="0.25">
      <c r="B233" s="23" t="s">
        <v>468</v>
      </c>
      <c r="C233" s="29">
        <v>6</v>
      </c>
      <c r="D233" s="30">
        <f t="shared" si="23"/>
        <v>6.741573033707865E-2</v>
      </c>
    </row>
    <row r="234" spans="2:4" ht="31.5" x14ac:dyDescent="0.25">
      <c r="B234" s="23" t="s">
        <v>469</v>
      </c>
      <c r="C234" s="29">
        <v>1</v>
      </c>
      <c r="D234" s="30">
        <f t="shared" si="23"/>
        <v>1.1235955056179775E-2</v>
      </c>
    </row>
    <row r="235" spans="2:4" ht="31.5" x14ac:dyDescent="0.25">
      <c r="B235" s="23" t="s">
        <v>388</v>
      </c>
      <c r="C235" s="29">
        <v>19</v>
      </c>
      <c r="D235" s="30">
        <f t="shared" si="23"/>
        <v>0.21348314606741572</v>
      </c>
    </row>
    <row r="236" spans="2:4" ht="31.5" x14ac:dyDescent="0.25">
      <c r="B236" s="23" t="s">
        <v>470</v>
      </c>
      <c r="C236" s="29">
        <v>1</v>
      </c>
      <c r="D236" s="30">
        <f t="shared" si="23"/>
        <v>1.1235955056179775E-2</v>
      </c>
    </row>
    <row r="237" spans="2:4" ht="32.25" x14ac:dyDescent="0.25">
      <c r="B237" s="23" t="s">
        <v>481</v>
      </c>
      <c r="C237" s="45">
        <v>12</v>
      </c>
      <c r="D237" s="30">
        <f t="shared" si="23"/>
        <v>0.1348314606741573</v>
      </c>
    </row>
    <row r="238" spans="2:4" ht="31.5" x14ac:dyDescent="0.25">
      <c r="B238" s="23" t="s">
        <v>471</v>
      </c>
      <c r="C238" s="29">
        <v>1</v>
      </c>
      <c r="D238" s="30">
        <f t="shared" si="23"/>
        <v>1.1235955056179775E-2</v>
      </c>
    </row>
    <row r="239" spans="2:4" ht="32.25" x14ac:dyDescent="0.25">
      <c r="B239" s="23" t="s">
        <v>390</v>
      </c>
      <c r="C239" s="29">
        <v>31</v>
      </c>
      <c r="D239" s="30">
        <f t="shared" si="23"/>
        <v>0.34831460674157305</v>
      </c>
    </row>
    <row r="240" spans="2:4" ht="31.5" x14ac:dyDescent="0.25">
      <c r="B240" s="23" t="s">
        <v>389</v>
      </c>
      <c r="C240" s="29">
        <v>13</v>
      </c>
      <c r="D240" s="30">
        <f t="shared" si="23"/>
        <v>0.14606741573033707</v>
      </c>
    </row>
    <row r="241" spans="2:4" ht="31.5" x14ac:dyDescent="0.25">
      <c r="B241" s="17" t="s">
        <v>398</v>
      </c>
      <c r="C241" s="33">
        <f t="shared" ref="C241:D241" si="24">SUM(C226:C240)</f>
        <v>89</v>
      </c>
      <c r="D241" s="49">
        <f t="shared" si="24"/>
        <v>1</v>
      </c>
    </row>
    <row r="242" spans="2:4" s="2" customFormat="1" x14ac:dyDescent="0.25">
      <c r="B242" s="10"/>
      <c r="C242" s="11"/>
    </row>
    <row r="243" spans="2:4" s="2" customFormat="1" x14ac:dyDescent="0.25">
      <c r="B243" s="10"/>
      <c r="C243" s="11"/>
    </row>
    <row r="244" spans="2:4" s="2" customFormat="1" ht="47.25" customHeight="1" x14ac:dyDescent="0.25">
      <c r="B244" s="75" t="s">
        <v>447</v>
      </c>
      <c r="C244" s="80" t="s">
        <v>513</v>
      </c>
      <c r="D244" s="81"/>
    </row>
    <row r="245" spans="2:4" s="2" customFormat="1" ht="47.25" customHeight="1" x14ac:dyDescent="0.25">
      <c r="B245" s="75"/>
      <c r="C245" s="79" t="s">
        <v>402</v>
      </c>
      <c r="D245" s="79"/>
    </row>
    <row r="246" spans="2:4" s="2" customFormat="1" ht="31.5" x14ac:dyDescent="0.25">
      <c r="B246" s="23" t="s">
        <v>416</v>
      </c>
      <c r="C246" s="29">
        <v>84</v>
      </c>
      <c r="D246" s="30">
        <f t="shared" ref="D246:D252" si="25">C246/C$269</f>
        <v>0.9438202247191011</v>
      </c>
    </row>
    <row r="247" spans="2:4" s="2" customFormat="1" ht="31.5" x14ac:dyDescent="0.25">
      <c r="B247" s="37" t="s">
        <v>485</v>
      </c>
      <c r="C247" s="31">
        <v>0</v>
      </c>
      <c r="D247" s="32">
        <f t="shared" si="25"/>
        <v>0</v>
      </c>
    </row>
    <row r="248" spans="2:4" s="2" customFormat="1" ht="31.5" x14ac:dyDescent="0.25">
      <c r="B248" s="37" t="s">
        <v>472</v>
      </c>
      <c r="C248" s="31">
        <v>2</v>
      </c>
      <c r="D248" s="32">
        <f t="shared" si="25"/>
        <v>2.247191011235955E-2</v>
      </c>
    </row>
    <row r="249" spans="2:4" s="2" customFormat="1" ht="32.25" x14ac:dyDescent="0.25">
      <c r="B249" s="37" t="s">
        <v>344</v>
      </c>
      <c r="C249" s="31">
        <v>0</v>
      </c>
      <c r="D249" s="32">
        <f t="shared" si="25"/>
        <v>0</v>
      </c>
    </row>
    <row r="250" spans="2:4" s="2" customFormat="1" ht="32.25" x14ac:dyDescent="0.25">
      <c r="B250" s="37" t="s">
        <v>373</v>
      </c>
      <c r="C250" s="31">
        <v>0</v>
      </c>
      <c r="D250" s="32">
        <f t="shared" si="25"/>
        <v>0</v>
      </c>
    </row>
    <row r="251" spans="2:4" s="2" customFormat="1" ht="31.5" x14ac:dyDescent="0.25">
      <c r="B251" s="37" t="s">
        <v>449</v>
      </c>
      <c r="C251" s="31">
        <v>1</v>
      </c>
      <c r="D251" s="32">
        <f t="shared" si="25"/>
        <v>1.1235955056179775E-2</v>
      </c>
    </row>
    <row r="252" spans="2:4" s="2" customFormat="1" ht="31.5" x14ac:dyDescent="0.25">
      <c r="B252" s="37" t="s">
        <v>450</v>
      </c>
      <c r="C252" s="31">
        <v>0</v>
      </c>
      <c r="D252" s="32">
        <f t="shared" si="25"/>
        <v>0</v>
      </c>
    </row>
    <row r="253" spans="2:4" s="2" customFormat="1" ht="32.25" x14ac:dyDescent="0.25">
      <c r="B253" s="23" t="s">
        <v>501</v>
      </c>
      <c r="C253" s="29">
        <v>0</v>
      </c>
      <c r="D253" s="30">
        <f t="shared" ref="D253:D268" si="26">C253/C$269</f>
        <v>0</v>
      </c>
    </row>
    <row r="254" spans="2:4" s="2" customFormat="1" ht="32.25" x14ac:dyDescent="0.25">
      <c r="B254" s="23" t="s">
        <v>502</v>
      </c>
      <c r="C254" s="29">
        <v>0</v>
      </c>
      <c r="D254" s="30">
        <f t="shared" si="26"/>
        <v>0</v>
      </c>
    </row>
    <row r="255" spans="2:4" s="2" customFormat="1" ht="32.25" x14ac:dyDescent="0.25">
      <c r="B255" s="25" t="s">
        <v>345</v>
      </c>
      <c r="C255" s="29">
        <v>0</v>
      </c>
      <c r="D255" s="30">
        <f t="shared" si="26"/>
        <v>0</v>
      </c>
    </row>
    <row r="256" spans="2:4" s="2" customFormat="1" ht="32.25" x14ac:dyDescent="0.25">
      <c r="B256" s="68" t="s">
        <v>503</v>
      </c>
      <c r="C256" s="29">
        <v>1</v>
      </c>
      <c r="D256" s="30">
        <f t="shared" si="26"/>
        <v>1.1235955056179775E-2</v>
      </c>
    </row>
    <row r="257" spans="2:4" s="2" customFormat="1" ht="32.25" x14ac:dyDescent="0.25">
      <c r="B257" s="68" t="s">
        <v>492</v>
      </c>
      <c r="C257" s="29">
        <v>0</v>
      </c>
      <c r="D257" s="30">
        <f t="shared" si="26"/>
        <v>0</v>
      </c>
    </row>
    <row r="258" spans="2:4" s="2" customFormat="1" ht="32.25" x14ac:dyDescent="0.25">
      <c r="B258" s="68" t="s">
        <v>504</v>
      </c>
      <c r="C258" s="29">
        <v>0</v>
      </c>
      <c r="D258" s="30">
        <f t="shared" si="26"/>
        <v>0</v>
      </c>
    </row>
    <row r="259" spans="2:4" s="2" customFormat="1" ht="32.25" x14ac:dyDescent="0.25">
      <c r="B259" s="68" t="s">
        <v>493</v>
      </c>
      <c r="C259" s="29">
        <v>0</v>
      </c>
      <c r="D259" s="30">
        <f t="shared" si="26"/>
        <v>0</v>
      </c>
    </row>
    <row r="260" spans="2:4" s="2" customFormat="1" ht="32.25" x14ac:dyDescent="0.25">
      <c r="B260" s="68" t="s">
        <v>505</v>
      </c>
      <c r="C260" s="29">
        <v>0</v>
      </c>
      <c r="D260" s="30">
        <f t="shared" si="26"/>
        <v>0</v>
      </c>
    </row>
    <row r="261" spans="2:4" s="2" customFormat="1" ht="32.25" x14ac:dyDescent="0.25">
      <c r="B261" s="68" t="s">
        <v>506</v>
      </c>
      <c r="C261" s="29">
        <v>0</v>
      </c>
      <c r="D261" s="30">
        <f t="shared" si="26"/>
        <v>0</v>
      </c>
    </row>
    <row r="262" spans="2:4" s="2" customFormat="1" ht="32.25" x14ac:dyDescent="0.25">
      <c r="B262" s="68" t="s">
        <v>494</v>
      </c>
      <c r="C262" s="29">
        <v>0</v>
      </c>
      <c r="D262" s="30">
        <f t="shared" si="26"/>
        <v>0</v>
      </c>
    </row>
    <row r="263" spans="2:4" s="2" customFormat="1" ht="32.25" x14ac:dyDescent="0.25">
      <c r="B263" s="68" t="s">
        <v>507</v>
      </c>
      <c r="C263" s="29">
        <v>0</v>
      </c>
      <c r="D263" s="30">
        <f t="shared" si="26"/>
        <v>0</v>
      </c>
    </row>
    <row r="264" spans="2:4" s="2" customFormat="1" ht="32.25" x14ac:dyDescent="0.25">
      <c r="B264" s="68" t="s">
        <v>508</v>
      </c>
      <c r="C264" s="29">
        <v>0</v>
      </c>
      <c r="D264" s="30">
        <f t="shared" si="26"/>
        <v>0</v>
      </c>
    </row>
    <row r="265" spans="2:4" s="2" customFormat="1" ht="32.25" x14ac:dyDescent="0.25">
      <c r="B265" s="68" t="s">
        <v>509</v>
      </c>
      <c r="C265" s="29">
        <v>0</v>
      </c>
      <c r="D265" s="30">
        <f t="shared" si="26"/>
        <v>0</v>
      </c>
    </row>
    <row r="266" spans="2:4" s="2" customFormat="1" ht="32.25" x14ac:dyDescent="0.25">
      <c r="B266" s="25" t="s">
        <v>495</v>
      </c>
      <c r="C266" s="29">
        <v>0</v>
      </c>
      <c r="D266" s="30">
        <f t="shared" si="26"/>
        <v>0</v>
      </c>
    </row>
    <row r="267" spans="2:4" s="2" customFormat="1" ht="32.25" x14ac:dyDescent="0.25">
      <c r="B267" s="25" t="s">
        <v>346</v>
      </c>
      <c r="C267" s="29">
        <v>0</v>
      </c>
      <c r="D267" s="30">
        <f t="shared" si="26"/>
        <v>0</v>
      </c>
    </row>
    <row r="268" spans="2:4" s="2" customFormat="1" ht="31.5" x14ac:dyDescent="0.25">
      <c r="B268" s="25" t="s">
        <v>451</v>
      </c>
      <c r="C268" s="29">
        <v>1</v>
      </c>
      <c r="D268" s="30">
        <f t="shared" si="26"/>
        <v>1.1235955056179775E-2</v>
      </c>
    </row>
    <row r="269" spans="2:4" s="2" customFormat="1" ht="32.25" x14ac:dyDescent="0.25">
      <c r="B269" s="108" t="s">
        <v>514</v>
      </c>
      <c r="C269" s="33">
        <f t="shared" ref="C269:D269" si="27">SUM(C246:C268)</f>
        <v>89</v>
      </c>
      <c r="D269" s="49">
        <f t="shared" si="27"/>
        <v>1</v>
      </c>
    </row>
    <row r="270" spans="2:4" s="2" customFormat="1" x14ac:dyDescent="0.25">
      <c r="B270" s="10"/>
      <c r="C270" s="11"/>
    </row>
    <row r="271" spans="2:4" s="2" customFormat="1" x14ac:dyDescent="0.25">
      <c r="B271" s="10"/>
      <c r="C271" s="11"/>
    </row>
    <row r="272" spans="2:4" ht="47.25" customHeight="1" x14ac:dyDescent="0.25">
      <c r="B272" s="78" t="s">
        <v>473</v>
      </c>
      <c r="C272" s="80" t="s">
        <v>513</v>
      </c>
      <c r="D272" s="81"/>
    </row>
    <row r="273" spans="2:4" ht="47.25" customHeight="1" x14ac:dyDescent="0.25">
      <c r="B273" s="78"/>
      <c r="C273" s="79" t="s">
        <v>402</v>
      </c>
      <c r="D273" s="79"/>
    </row>
    <row r="274" spans="2:4" ht="31.5" x14ac:dyDescent="0.25">
      <c r="B274" s="25" t="s">
        <v>474</v>
      </c>
      <c r="C274" s="29">
        <v>2</v>
      </c>
      <c r="D274" s="30">
        <f t="shared" ref="D274:D293" si="28">C274/C$294</f>
        <v>2.247191011235955E-2</v>
      </c>
    </row>
    <row r="275" spans="2:4" ht="31.5" x14ac:dyDescent="0.25">
      <c r="B275" s="25" t="s">
        <v>475</v>
      </c>
      <c r="C275" s="29">
        <v>1</v>
      </c>
      <c r="D275" s="30">
        <f t="shared" si="28"/>
        <v>1.1235955056179775E-2</v>
      </c>
    </row>
    <row r="276" spans="2:4" ht="31.5" x14ac:dyDescent="0.25">
      <c r="B276" s="25" t="s">
        <v>476</v>
      </c>
      <c r="C276" s="29">
        <v>3</v>
      </c>
      <c r="D276" s="30">
        <f t="shared" si="28"/>
        <v>3.3707865168539325E-2</v>
      </c>
    </row>
    <row r="277" spans="2:4" ht="31.5" x14ac:dyDescent="0.25">
      <c r="B277" s="25" t="s">
        <v>477</v>
      </c>
      <c r="C277" s="29">
        <v>4</v>
      </c>
      <c r="D277" s="30">
        <f t="shared" si="28"/>
        <v>4.49438202247191E-2</v>
      </c>
    </row>
    <row r="278" spans="2:4" ht="31.5" x14ac:dyDescent="0.25">
      <c r="B278" s="25" t="s">
        <v>426</v>
      </c>
      <c r="C278" s="29">
        <v>6</v>
      </c>
      <c r="D278" s="30">
        <f t="shared" si="28"/>
        <v>6.741573033707865E-2</v>
      </c>
    </row>
    <row r="279" spans="2:4" ht="31.5" x14ac:dyDescent="0.25">
      <c r="B279" s="25" t="s">
        <v>478</v>
      </c>
      <c r="C279" s="29">
        <v>5</v>
      </c>
      <c r="D279" s="30">
        <f t="shared" si="28"/>
        <v>5.6179775280898875E-2</v>
      </c>
    </row>
    <row r="280" spans="2:4" ht="31.5" x14ac:dyDescent="0.25">
      <c r="B280" s="25" t="s">
        <v>374</v>
      </c>
      <c r="C280" s="29">
        <v>6</v>
      </c>
      <c r="D280" s="30">
        <f t="shared" si="28"/>
        <v>6.741573033707865E-2</v>
      </c>
    </row>
    <row r="281" spans="2:4" ht="31.5" x14ac:dyDescent="0.25">
      <c r="B281" s="25" t="s">
        <v>347</v>
      </c>
      <c r="C281" s="29">
        <v>7</v>
      </c>
      <c r="D281" s="30">
        <f t="shared" si="28"/>
        <v>7.8651685393258425E-2</v>
      </c>
    </row>
    <row r="282" spans="2:4" ht="31.5" x14ac:dyDescent="0.25">
      <c r="B282" s="25" t="s">
        <v>455</v>
      </c>
      <c r="C282" s="29">
        <v>3</v>
      </c>
      <c r="D282" s="30">
        <f t="shared" si="28"/>
        <v>3.3707865168539325E-2</v>
      </c>
    </row>
    <row r="283" spans="2:4" ht="31.5" x14ac:dyDescent="0.25">
      <c r="B283" s="25" t="s">
        <v>429</v>
      </c>
      <c r="C283" s="29">
        <v>1</v>
      </c>
      <c r="D283" s="30">
        <f t="shared" si="28"/>
        <v>1.1235955056179775E-2</v>
      </c>
    </row>
    <row r="284" spans="2:4" ht="31.5" x14ac:dyDescent="0.25">
      <c r="B284" s="25" t="s">
        <v>456</v>
      </c>
      <c r="C284" s="29">
        <v>4</v>
      </c>
      <c r="D284" s="30">
        <f t="shared" si="28"/>
        <v>4.49438202247191E-2</v>
      </c>
    </row>
    <row r="285" spans="2:4" ht="31.5" x14ac:dyDescent="0.25">
      <c r="B285" s="25" t="s">
        <v>348</v>
      </c>
      <c r="C285" s="29">
        <v>8</v>
      </c>
      <c r="D285" s="30">
        <f t="shared" si="28"/>
        <v>8.98876404494382E-2</v>
      </c>
    </row>
    <row r="286" spans="2:4" ht="31.5" x14ac:dyDescent="0.25">
      <c r="B286" s="25" t="s">
        <v>375</v>
      </c>
      <c r="C286" s="29">
        <v>0</v>
      </c>
      <c r="D286" s="30">
        <f t="shared" si="28"/>
        <v>0</v>
      </c>
    </row>
    <row r="287" spans="2:4" ht="31.5" x14ac:dyDescent="0.25">
      <c r="B287" s="25" t="s">
        <v>431</v>
      </c>
      <c r="C287" s="29">
        <v>1</v>
      </c>
      <c r="D287" s="30">
        <f t="shared" si="28"/>
        <v>1.1235955056179775E-2</v>
      </c>
    </row>
    <row r="288" spans="2:4" ht="31.5" x14ac:dyDescent="0.25">
      <c r="B288" s="25" t="s">
        <v>376</v>
      </c>
      <c r="C288" s="29">
        <v>6</v>
      </c>
      <c r="D288" s="30">
        <f t="shared" si="28"/>
        <v>6.741573033707865E-2</v>
      </c>
    </row>
    <row r="289" spans="2:4" ht="31.5" x14ac:dyDescent="0.25">
      <c r="B289" s="25" t="s">
        <v>479</v>
      </c>
      <c r="C289" s="29">
        <v>3</v>
      </c>
      <c r="D289" s="30">
        <f t="shared" si="28"/>
        <v>3.3707865168539325E-2</v>
      </c>
    </row>
    <row r="290" spans="2:4" ht="31.5" x14ac:dyDescent="0.25">
      <c r="B290" s="25" t="s">
        <v>366</v>
      </c>
      <c r="C290" s="29">
        <v>3</v>
      </c>
      <c r="D290" s="30">
        <f t="shared" si="28"/>
        <v>3.3707865168539325E-2</v>
      </c>
    </row>
    <row r="291" spans="2:4" ht="31.5" x14ac:dyDescent="0.25">
      <c r="B291" s="25" t="s">
        <v>433</v>
      </c>
      <c r="C291" s="29">
        <v>5</v>
      </c>
      <c r="D291" s="30">
        <f t="shared" si="28"/>
        <v>5.6179775280898875E-2</v>
      </c>
    </row>
    <row r="292" spans="2:4" ht="31.5" x14ac:dyDescent="0.25">
      <c r="B292" s="25" t="s">
        <v>377</v>
      </c>
      <c r="C292" s="29">
        <v>2</v>
      </c>
      <c r="D292" s="30">
        <f t="shared" si="28"/>
        <v>2.247191011235955E-2</v>
      </c>
    </row>
    <row r="293" spans="2:4" ht="31.5" x14ac:dyDescent="0.25">
      <c r="B293" s="25" t="s">
        <v>434</v>
      </c>
      <c r="C293" s="29">
        <v>19</v>
      </c>
      <c r="D293" s="30">
        <f t="shared" si="28"/>
        <v>0.21348314606741572</v>
      </c>
    </row>
    <row r="294" spans="2:4" ht="32.25" x14ac:dyDescent="0.25">
      <c r="B294" s="107" t="s">
        <v>516</v>
      </c>
      <c r="C294" s="33">
        <f>SUM(C274:C293)</f>
        <v>89</v>
      </c>
      <c r="D294" s="49">
        <f t="shared" ref="D294" si="29">SUM(D274:D293)</f>
        <v>0.99999999999999989</v>
      </c>
    </row>
    <row r="295" spans="2:4" x14ac:dyDescent="0.25">
      <c r="B295" s="10"/>
      <c r="C295" s="8"/>
    </row>
    <row r="296" spans="2:4" x14ac:dyDescent="0.25">
      <c r="B296" s="74" t="s">
        <v>484</v>
      </c>
      <c r="C296" s="74"/>
    </row>
    <row r="297" spans="2:4" x14ac:dyDescent="0.25">
      <c r="B297" s="1" t="s">
        <v>480</v>
      </c>
    </row>
  </sheetData>
  <mergeCells count="55">
    <mergeCell ref="B2:D2"/>
    <mergeCell ref="C113:D113"/>
    <mergeCell ref="B108:D108"/>
    <mergeCell ref="C114:D114"/>
    <mergeCell ref="B45:D45"/>
    <mergeCell ref="B46:D46"/>
    <mergeCell ref="B49:B50"/>
    <mergeCell ref="C50:D50"/>
    <mergeCell ref="C122:D122"/>
    <mergeCell ref="C49:D49"/>
    <mergeCell ref="B4:D4"/>
    <mergeCell ref="C17:D17"/>
    <mergeCell ref="C8:D8"/>
    <mergeCell ref="B5:C5"/>
    <mergeCell ref="B7:B8"/>
    <mergeCell ref="B17:B18"/>
    <mergeCell ref="B24:B25"/>
    <mergeCell ref="B80:B81"/>
    <mergeCell ref="C7:D7"/>
    <mergeCell ref="C18:D18"/>
    <mergeCell ref="C24:D24"/>
    <mergeCell ref="C25:D25"/>
    <mergeCell ref="C80:D80"/>
    <mergeCell ref="C81:D81"/>
    <mergeCell ref="C123:D123"/>
    <mergeCell ref="C171:D171"/>
    <mergeCell ref="B201:B202"/>
    <mergeCell ref="C129:D129"/>
    <mergeCell ref="C130:D130"/>
    <mergeCell ref="C202:D202"/>
    <mergeCell ref="B129:B130"/>
    <mergeCell ref="B217:B218"/>
    <mergeCell ref="C143:D143"/>
    <mergeCell ref="C170:D170"/>
    <mergeCell ref="B170:B171"/>
    <mergeCell ref="C201:D201"/>
    <mergeCell ref="B198:D198"/>
    <mergeCell ref="B213:D213"/>
    <mergeCell ref="B215:D215"/>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s>
  <phoneticPr fontId="1" type="noConversion"/>
  <pageMargins left="0.23622047244094491" right="0.19685039370078741" top="0.39370078740157483" bottom="0.39370078740157483" header="0.51181102362204722" footer="0.51181102362204722"/>
  <pageSetup paperSize="8" scale="90"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96" t="s">
        <v>152</v>
      </c>
      <c r="C2" s="96"/>
      <c r="D2" s="96"/>
    </row>
    <row r="3" spans="2:4" ht="16.149999999999999" customHeight="1" x14ac:dyDescent="0.25">
      <c r="B3" s="47"/>
      <c r="C3" s="47"/>
    </row>
    <row r="4" spans="2:4" ht="18.75" x14ac:dyDescent="0.25">
      <c r="B4" s="52" t="s">
        <v>315</v>
      </c>
      <c r="C4" s="52"/>
    </row>
    <row r="5" spans="2:4" x14ac:dyDescent="0.25">
      <c r="B5" s="88"/>
      <c r="C5" s="88"/>
    </row>
    <row r="6" spans="2:4" x14ac:dyDescent="0.25">
      <c r="B6" s="48"/>
      <c r="C6" s="48"/>
    </row>
    <row r="7" spans="2:4" x14ac:dyDescent="0.25">
      <c r="B7" s="76" t="s">
        <v>316</v>
      </c>
      <c r="C7" s="81" t="s">
        <v>319</v>
      </c>
      <c r="D7" s="81"/>
    </row>
    <row r="8" spans="2:4" x14ac:dyDescent="0.25">
      <c r="B8" s="83"/>
      <c r="C8" s="79" t="s">
        <v>153</v>
      </c>
      <c r="D8" s="79"/>
    </row>
    <row r="9" spans="2:4" x14ac:dyDescent="0.25">
      <c r="B9" s="16" t="s">
        <v>317</v>
      </c>
      <c r="C9" s="29">
        <f>'2025'!C9</f>
        <v>132</v>
      </c>
      <c r="D9" s="30">
        <f>C9/$C$14</f>
        <v>0.38260869565217392</v>
      </c>
    </row>
    <row r="10" spans="2:4" x14ac:dyDescent="0.25">
      <c r="B10" s="16" t="s">
        <v>154</v>
      </c>
      <c r="C10" s="29">
        <f>'2025'!C10</f>
        <v>85</v>
      </c>
      <c r="D10" s="30">
        <f t="shared" ref="D10:D14" si="0">C10/$C$14</f>
        <v>0.24637681159420291</v>
      </c>
    </row>
    <row r="11" spans="2:4" x14ac:dyDescent="0.25">
      <c r="B11" s="16" t="s">
        <v>155</v>
      </c>
      <c r="C11" s="29">
        <f>'2025'!C11</f>
        <v>122</v>
      </c>
      <c r="D11" s="20">
        <f t="shared" si="0"/>
        <v>0.3536231884057971</v>
      </c>
    </row>
    <row r="12" spans="2:4" x14ac:dyDescent="0.25">
      <c r="B12" s="16" t="s">
        <v>318</v>
      </c>
      <c r="C12" s="29">
        <f>'2025'!C12</f>
        <v>2</v>
      </c>
      <c r="D12" s="20">
        <f t="shared" si="0"/>
        <v>5.7971014492753624E-3</v>
      </c>
    </row>
    <row r="13" spans="2:4" x14ac:dyDescent="0.25">
      <c r="B13" s="16" t="s">
        <v>157</v>
      </c>
      <c r="C13" s="29">
        <f>'2025'!C13</f>
        <v>4</v>
      </c>
      <c r="D13" s="20">
        <f t="shared" si="0"/>
        <v>1.1594202898550725E-2</v>
      </c>
    </row>
    <row r="14" spans="2:4" x14ac:dyDescent="0.25">
      <c r="B14" s="17" t="s">
        <v>158</v>
      </c>
      <c r="C14" s="21">
        <f>SUM(C9:C13)</f>
        <v>345</v>
      </c>
      <c r="D14" s="50">
        <f t="shared" si="0"/>
        <v>1</v>
      </c>
    </row>
    <row r="15" spans="2:4" x14ac:dyDescent="0.25">
      <c r="B15" s="9"/>
      <c r="C15" s="9"/>
    </row>
    <row r="16" spans="2:4" x14ac:dyDescent="0.25">
      <c r="B16" s="9"/>
      <c r="C16" s="9"/>
    </row>
    <row r="17" spans="2:4" ht="15.75" customHeight="1" x14ac:dyDescent="0.25">
      <c r="B17" s="83" t="s">
        <v>320</v>
      </c>
      <c r="C17" s="92" t="str">
        <f>C7</f>
        <v>January to June 2020</v>
      </c>
      <c r="D17" s="81"/>
    </row>
    <row r="18" spans="2:4" x14ac:dyDescent="0.25">
      <c r="B18" s="83"/>
      <c r="C18" s="93" t="s">
        <v>153</v>
      </c>
      <c r="D18" s="79"/>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82" t="s">
        <v>321</v>
      </c>
      <c r="C24" s="81" t="str">
        <f>C7</f>
        <v>January to June 2020</v>
      </c>
      <c r="D24" s="81"/>
    </row>
    <row r="25" spans="2:4" x14ac:dyDescent="0.25">
      <c r="B25" s="82"/>
      <c r="C25" s="79" t="s">
        <v>153</v>
      </c>
      <c r="D25" s="79"/>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91" t="s">
        <v>322</v>
      </c>
      <c r="C45" s="91"/>
      <c r="D45" s="91"/>
    </row>
    <row r="46" spans="2:4" ht="15.6" customHeight="1" x14ac:dyDescent="0.25">
      <c r="B46" s="47"/>
      <c r="C46" s="47"/>
    </row>
    <row r="47" spans="2:4" x14ac:dyDescent="0.25">
      <c r="B47" s="3"/>
      <c r="C47" s="3"/>
    </row>
    <row r="48" spans="2:4" x14ac:dyDescent="0.25">
      <c r="B48" s="3"/>
      <c r="C48" s="3"/>
    </row>
    <row r="49" spans="2:4" ht="15.75" customHeight="1" x14ac:dyDescent="0.25">
      <c r="B49" s="77" t="s">
        <v>323</v>
      </c>
      <c r="C49" s="92" t="str">
        <f>C7</f>
        <v>January to June 2020</v>
      </c>
      <c r="D49" s="81"/>
    </row>
    <row r="50" spans="2:4" x14ac:dyDescent="0.25">
      <c r="B50" s="77"/>
      <c r="C50" s="93" t="s">
        <v>153</v>
      </c>
      <c r="D50" s="79"/>
    </row>
    <row r="51" spans="2:4" x14ac:dyDescent="0.25">
      <c r="B51" s="25" t="s">
        <v>181</v>
      </c>
      <c r="C51" s="45">
        <f>'2025'!C51</f>
        <v>302</v>
      </c>
      <c r="D51" s="30">
        <f t="shared" ref="D51:D65" si="3">C51/$C$65</f>
        <v>0.89085545722713866</v>
      </c>
    </row>
    <row r="52" spans="2:4" x14ac:dyDescent="0.25">
      <c r="B52" s="36" t="s">
        <v>182</v>
      </c>
      <c r="C52" s="54">
        <f>'2025'!C52</f>
        <v>3</v>
      </c>
      <c r="D52" s="32">
        <f t="shared" si="3"/>
        <v>8.8495575221238937E-3</v>
      </c>
    </row>
    <row r="53" spans="2:4" x14ac:dyDescent="0.25">
      <c r="B53" s="36" t="s">
        <v>183</v>
      </c>
      <c r="C53" s="54">
        <f>'2025'!C53</f>
        <v>5</v>
      </c>
      <c r="D53" s="32">
        <f t="shared" si="3"/>
        <v>1.4749262536873156E-2</v>
      </c>
    </row>
    <row r="54" spans="2:4" x14ac:dyDescent="0.25">
      <c r="B54" s="36" t="s">
        <v>184</v>
      </c>
      <c r="C54" s="54">
        <f>'2025'!C54</f>
        <v>1</v>
      </c>
      <c r="D54" s="32">
        <f t="shared" si="3"/>
        <v>2.9498525073746312E-3</v>
      </c>
    </row>
    <row r="55" spans="2:4" x14ac:dyDescent="0.25">
      <c r="B55" s="36" t="s">
        <v>185</v>
      </c>
      <c r="C55" s="54">
        <f>'2025'!C55</f>
        <v>3</v>
      </c>
      <c r="D55" s="32">
        <f t="shared" si="3"/>
        <v>8.8495575221238937E-3</v>
      </c>
    </row>
    <row r="56" spans="2:4" x14ac:dyDescent="0.25">
      <c r="B56" s="36" t="s">
        <v>186</v>
      </c>
      <c r="C56" s="54">
        <f>'2025'!C56</f>
        <v>0</v>
      </c>
      <c r="D56" s="32">
        <f t="shared" si="3"/>
        <v>0</v>
      </c>
    </row>
    <row r="57" spans="2:4" x14ac:dyDescent="0.25">
      <c r="B57" s="36" t="s">
        <v>187</v>
      </c>
      <c r="C57" s="54">
        <f>'2025'!C57</f>
        <v>2</v>
      </c>
      <c r="D57" s="32">
        <f t="shared" si="3"/>
        <v>5.8997050147492625E-3</v>
      </c>
    </row>
    <row r="58" spans="2:4" x14ac:dyDescent="0.25">
      <c r="B58" s="25" t="s">
        <v>188</v>
      </c>
      <c r="C58" s="55">
        <f>'2025'!C59</f>
        <v>0</v>
      </c>
      <c r="D58" s="20">
        <f t="shared" si="3"/>
        <v>0</v>
      </c>
    </row>
    <row r="59" spans="2:4" x14ac:dyDescent="0.25">
      <c r="B59" s="25" t="s">
        <v>189</v>
      </c>
      <c r="C59" s="55">
        <f>'2025'!C60</f>
        <v>1</v>
      </c>
      <c r="D59" s="20">
        <f t="shared" si="3"/>
        <v>2.9498525073746312E-3</v>
      </c>
    </row>
    <row r="60" spans="2:4" x14ac:dyDescent="0.25">
      <c r="B60" s="25" t="s">
        <v>190</v>
      </c>
      <c r="C60" s="55">
        <f>'2025'!C61</f>
        <v>1</v>
      </c>
      <c r="D60" s="20">
        <f t="shared" si="3"/>
        <v>2.9498525073746312E-3</v>
      </c>
    </row>
    <row r="61" spans="2:4" x14ac:dyDescent="0.25">
      <c r="B61" s="25" t="s">
        <v>191</v>
      </c>
      <c r="C61" s="55">
        <f>'2025'!C58</f>
        <v>0</v>
      </c>
      <c r="D61" s="20">
        <f t="shared" si="3"/>
        <v>0</v>
      </c>
    </row>
    <row r="62" spans="2:4" x14ac:dyDescent="0.25">
      <c r="B62" s="25" t="s">
        <v>192</v>
      </c>
      <c r="C62" s="55">
        <f>'2025'!C62</f>
        <v>0</v>
      </c>
      <c r="D62" s="20">
        <f t="shared" si="3"/>
        <v>0</v>
      </c>
    </row>
    <row r="63" spans="2:4" x14ac:dyDescent="0.25">
      <c r="B63" s="25" t="s">
        <v>193</v>
      </c>
      <c r="C63" s="55">
        <f>'2025'!C66</f>
        <v>0</v>
      </c>
      <c r="D63" s="20">
        <f t="shared" si="3"/>
        <v>0</v>
      </c>
    </row>
    <row r="64" spans="2:4" x14ac:dyDescent="0.25">
      <c r="B64" s="25" t="s">
        <v>194</v>
      </c>
      <c r="C64" s="55">
        <f>'2025'!C73</f>
        <v>21</v>
      </c>
      <c r="D64" s="20">
        <f t="shared" si="3"/>
        <v>6.1946902654867256E-2</v>
      </c>
    </row>
    <row r="65" spans="2:4" x14ac:dyDescent="0.25">
      <c r="B65" s="17" t="s">
        <v>195</v>
      </c>
      <c r="C65" s="53">
        <f>SUM(C51:C64)</f>
        <v>339</v>
      </c>
      <c r="D65" s="50">
        <f t="shared" si="3"/>
        <v>1</v>
      </c>
    </row>
    <row r="66" spans="2:4" x14ac:dyDescent="0.25">
      <c r="B66" s="10"/>
      <c r="C66" s="8"/>
    </row>
    <row r="67" spans="2:4" x14ac:dyDescent="0.25">
      <c r="B67" s="13"/>
      <c r="C67" s="13"/>
    </row>
    <row r="68" spans="2:4" x14ac:dyDescent="0.25">
      <c r="B68" s="78" t="s">
        <v>324</v>
      </c>
      <c r="C68" s="92" t="str">
        <f>C7</f>
        <v>January to June 2020</v>
      </c>
      <c r="D68" s="81"/>
    </row>
    <row r="69" spans="2:4" x14ac:dyDescent="0.25">
      <c r="B69" s="78"/>
      <c r="C69" s="93" t="s">
        <v>153</v>
      </c>
      <c r="D69" s="79"/>
    </row>
    <row r="70" spans="2:4" x14ac:dyDescent="0.25">
      <c r="B70" s="25" t="s">
        <v>196</v>
      </c>
      <c r="C70" s="45">
        <f>'2025'!C82</f>
        <v>5</v>
      </c>
      <c r="D70" s="30">
        <f>C70/$C$90</f>
        <v>1.4492753623188406E-2</v>
      </c>
    </row>
    <row r="71" spans="2:4" x14ac:dyDescent="0.25">
      <c r="B71" s="25" t="s">
        <v>198</v>
      </c>
      <c r="C71" s="45">
        <f>'2025'!C83</f>
        <v>8</v>
      </c>
      <c r="D71" s="30">
        <f t="shared" ref="D71:D90" si="4">C71/$C$90</f>
        <v>2.318840579710145E-2</v>
      </c>
    </row>
    <row r="72" spans="2:4" x14ac:dyDescent="0.25">
      <c r="B72" s="25" t="s">
        <v>199</v>
      </c>
      <c r="C72" s="45">
        <f>'2025'!C84</f>
        <v>21</v>
      </c>
      <c r="D72" s="30">
        <f t="shared" si="4"/>
        <v>6.0869565217391307E-2</v>
      </c>
    </row>
    <row r="73" spans="2:4" x14ac:dyDescent="0.25">
      <c r="B73" s="25" t="s">
        <v>201</v>
      </c>
      <c r="C73" s="45">
        <f>'2025'!C85</f>
        <v>7</v>
      </c>
      <c r="D73" s="30">
        <f t="shared" si="4"/>
        <v>2.0289855072463767E-2</v>
      </c>
    </row>
    <row r="74" spans="2:4" x14ac:dyDescent="0.25">
      <c r="B74" s="25" t="s">
        <v>203</v>
      </c>
      <c r="C74" s="45">
        <f>'2025'!C86</f>
        <v>3</v>
      </c>
      <c r="D74" s="30">
        <f t="shared" si="4"/>
        <v>8.6956521739130436E-3</v>
      </c>
    </row>
    <row r="75" spans="2:4" x14ac:dyDescent="0.25">
      <c r="B75" s="25" t="s">
        <v>205</v>
      </c>
      <c r="C75" s="45">
        <f>'2025'!C87</f>
        <v>11</v>
      </c>
      <c r="D75" s="30">
        <f t="shared" si="4"/>
        <v>3.1884057971014491E-2</v>
      </c>
    </row>
    <row r="76" spans="2:4" x14ac:dyDescent="0.25">
      <c r="B76" s="25" t="s">
        <v>207</v>
      </c>
      <c r="C76" s="45">
        <f>'2025'!C88</f>
        <v>30</v>
      </c>
      <c r="D76" s="30">
        <f t="shared" si="4"/>
        <v>8.6956521739130432E-2</v>
      </c>
    </row>
    <row r="77" spans="2:4" x14ac:dyDescent="0.25">
      <c r="B77" s="23" t="s">
        <v>209</v>
      </c>
      <c r="C77" s="45">
        <f>'2025'!C89</f>
        <v>19</v>
      </c>
      <c r="D77" s="30">
        <f t="shared" si="4"/>
        <v>5.5072463768115941E-2</v>
      </c>
    </row>
    <row r="78" spans="2:4" x14ac:dyDescent="0.25">
      <c r="B78" s="25" t="s">
        <v>211</v>
      </c>
      <c r="C78" s="45">
        <f>'2025'!C90</f>
        <v>26</v>
      </c>
      <c r="D78" s="30">
        <f t="shared" si="4"/>
        <v>7.5362318840579715E-2</v>
      </c>
    </row>
    <row r="79" spans="2:4" x14ac:dyDescent="0.25">
      <c r="B79" s="25" t="s">
        <v>213</v>
      </c>
      <c r="C79" s="45">
        <f>'2025'!C91</f>
        <v>17</v>
      </c>
      <c r="D79" s="30">
        <f t="shared" si="4"/>
        <v>4.9275362318840582E-2</v>
      </c>
    </row>
    <row r="80" spans="2:4" x14ac:dyDescent="0.25">
      <c r="B80" s="25" t="s">
        <v>214</v>
      </c>
      <c r="C80" s="45">
        <f>'2025'!C92</f>
        <v>39</v>
      </c>
      <c r="D80" s="30">
        <f t="shared" si="4"/>
        <v>0.11304347826086956</v>
      </c>
    </row>
    <row r="81" spans="2:4" x14ac:dyDescent="0.25">
      <c r="B81" s="25" t="s">
        <v>216</v>
      </c>
      <c r="C81" s="45">
        <f>'2025'!C93</f>
        <v>20</v>
      </c>
      <c r="D81" s="30">
        <f t="shared" si="4"/>
        <v>5.7971014492753624E-2</v>
      </c>
    </row>
    <row r="82" spans="2:4" x14ac:dyDescent="0.25">
      <c r="B82" s="25" t="s">
        <v>217</v>
      </c>
      <c r="C82" s="45">
        <f>'2025'!C94</f>
        <v>8</v>
      </c>
      <c r="D82" s="30">
        <f t="shared" si="4"/>
        <v>2.318840579710145E-2</v>
      </c>
    </row>
    <row r="83" spans="2:4" x14ac:dyDescent="0.25">
      <c r="B83" s="25" t="s">
        <v>219</v>
      </c>
      <c r="C83" s="45">
        <f>'2025'!C95</f>
        <v>15</v>
      </c>
      <c r="D83" s="30">
        <f t="shared" si="4"/>
        <v>4.3478260869565216E-2</v>
      </c>
    </row>
    <row r="84" spans="2:4" x14ac:dyDescent="0.25">
      <c r="B84" s="25" t="s">
        <v>221</v>
      </c>
      <c r="C84" s="45">
        <f>'2025'!C96</f>
        <v>38</v>
      </c>
      <c r="D84" s="30">
        <f t="shared" si="4"/>
        <v>0.11014492753623188</v>
      </c>
    </row>
    <row r="85" spans="2:4" x14ac:dyDescent="0.25">
      <c r="B85" s="25" t="s">
        <v>222</v>
      </c>
      <c r="C85" s="45">
        <f>'2025'!C97</f>
        <v>8</v>
      </c>
      <c r="D85" s="30">
        <f t="shared" si="4"/>
        <v>2.318840579710145E-2</v>
      </c>
    </row>
    <row r="86" spans="2:4" x14ac:dyDescent="0.25">
      <c r="B86" s="25" t="s">
        <v>224</v>
      </c>
      <c r="C86" s="45">
        <f>'2025'!C98</f>
        <v>16</v>
      </c>
      <c r="D86" s="30">
        <f t="shared" si="4"/>
        <v>4.6376811594202899E-2</v>
      </c>
    </row>
    <row r="87" spans="2:4" x14ac:dyDescent="0.25">
      <c r="B87" s="25" t="s">
        <v>226</v>
      </c>
      <c r="C87" s="45">
        <f>'2025'!C99</f>
        <v>32</v>
      </c>
      <c r="D87" s="30">
        <f t="shared" si="4"/>
        <v>9.2753623188405798E-2</v>
      </c>
    </row>
    <row r="88" spans="2:4" x14ac:dyDescent="0.25">
      <c r="B88" s="25" t="s">
        <v>228</v>
      </c>
      <c r="C88" s="45">
        <f>'2025'!C100</f>
        <v>10</v>
      </c>
      <c r="D88" s="30">
        <f t="shared" si="4"/>
        <v>2.8985507246376812E-2</v>
      </c>
    </row>
    <row r="89" spans="2:4" x14ac:dyDescent="0.25">
      <c r="B89" s="25" t="s">
        <v>230</v>
      </c>
      <c r="C89" s="45">
        <f>'2025'!C101</f>
        <v>12</v>
      </c>
      <c r="D89" s="30">
        <f t="shared" si="4"/>
        <v>3.4782608695652174E-2</v>
      </c>
    </row>
    <row r="90" spans="2:4" x14ac:dyDescent="0.25">
      <c r="B90" s="17" t="s">
        <v>231</v>
      </c>
      <c r="C90" s="53">
        <f>SUM(C70:C89)</f>
        <v>345</v>
      </c>
      <c r="D90" s="50">
        <f t="shared" si="4"/>
        <v>1</v>
      </c>
    </row>
    <row r="91" spans="2:4" s="2" customFormat="1" x14ac:dyDescent="0.25">
      <c r="B91" s="10"/>
      <c r="C91" s="11"/>
    </row>
    <row r="92" spans="2:4" s="2" customFormat="1" x14ac:dyDescent="0.25">
      <c r="B92" s="86" t="s">
        <v>233</v>
      </c>
      <c r="C92" s="86"/>
      <c r="D92" s="86"/>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95" t="s">
        <v>310</v>
      </c>
      <c r="C97" s="95"/>
      <c r="D97" s="95"/>
    </row>
    <row r="100" spans="2:4" ht="15.75" customHeight="1" x14ac:dyDescent="0.25">
      <c r="B100" s="83" t="s">
        <v>326</v>
      </c>
      <c r="C100" s="92" t="str">
        <f>C7</f>
        <v>January to June 2020</v>
      </c>
      <c r="D100" s="81"/>
    </row>
    <row r="101" spans="2:4" x14ac:dyDescent="0.25">
      <c r="B101" s="83"/>
      <c r="C101" s="93" t="s">
        <v>153</v>
      </c>
      <c r="D101" s="79"/>
    </row>
    <row r="102" spans="2:4" x14ac:dyDescent="0.25">
      <c r="B102" s="25" t="s">
        <v>234</v>
      </c>
      <c r="C102" s="45">
        <f>'2025'!C115</f>
        <v>361</v>
      </c>
      <c r="D102" s="30">
        <f>C102/$C$106</f>
        <v>0.81859410430838997</v>
      </c>
    </row>
    <row r="103" spans="2:4" x14ac:dyDescent="0.25">
      <c r="B103" s="25" t="s">
        <v>235</v>
      </c>
      <c r="C103" s="45">
        <f>'2025'!C116</f>
        <v>1</v>
      </c>
      <c r="D103" s="30">
        <f t="shared" ref="D103:D106" si="5">C103/$C$106</f>
        <v>2.2675736961451248E-3</v>
      </c>
    </row>
    <row r="104" spans="2:4" x14ac:dyDescent="0.25">
      <c r="B104" s="25" t="s">
        <v>156</v>
      </c>
      <c r="C104" s="45">
        <f>'2025'!C117</f>
        <v>31</v>
      </c>
      <c r="D104" s="30">
        <f t="shared" si="5"/>
        <v>7.029478458049887E-2</v>
      </c>
    </row>
    <row r="105" spans="2:4" x14ac:dyDescent="0.25">
      <c r="B105" s="25" t="s">
        <v>236</v>
      </c>
      <c r="C105" s="45">
        <f>'2025'!C118</f>
        <v>48</v>
      </c>
      <c r="D105" s="30">
        <f t="shared" si="5"/>
        <v>0.10884353741496598</v>
      </c>
    </row>
    <row r="106" spans="2:4" x14ac:dyDescent="0.25">
      <c r="B106" s="17" t="s">
        <v>158</v>
      </c>
      <c r="C106" s="56">
        <f>SUM(C102:C105)</f>
        <v>441</v>
      </c>
      <c r="D106" s="49">
        <f t="shared" si="5"/>
        <v>1</v>
      </c>
    </row>
    <row r="109" spans="2:4" x14ac:dyDescent="0.25">
      <c r="B109" s="77" t="s">
        <v>327</v>
      </c>
      <c r="C109" s="92" t="str">
        <f>C7</f>
        <v>January to June 2020</v>
      </c>
      <c r="D109" s="81"/>
    </row>
    <row r="110" spans="2:4" x14ac:dyDescent="0.25">
      <c r="B110" s="77"/>
      <c r="C110" s="93" t="s">
        <v>153</v>
      </c>
      <c r="D110" s="79"/>
    </row>
    <row r="111" spans="2:4" x14ac:dyDescent="0.25">
      <c r="B111" s="25" t="s">
        <v>159</v>
      </c>
      <c r="C111" s="45">
        <f>'2025'!C124</f>
        <v>379</v>
      </c>
      <c r="D111" s="30">
        <f>C111/$C$113</f>
        <v>0.85941043083900226</v>
      </c>
    </row>
    <row r="112" spans="2:4" x14ac:dyDescent="0.25">
      <c r="B112" s="25" t="s">
        <v>161</v>
      </c>
      <c r="C112" s="45">
        <f>'2025'!C125</f>
        <v>62</v>
      </c>
      <c r="D112" s="30">
        <f t="shared" ref="D112:D113" si="6">C112/$C$113</f>
        <v>0.14058956916099774</v>
      </c>
    </row>
    <row r="113" spans="2:4" x14ac:dyDescent="0.25">
      <c r="B113" s="17" t="s">
        <v>158</v>
      </c>
      <c r="C113" s="56">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82" t="s">
        <v>330</v>
      </c>
      <c r="C116" s="92" t="str">
        <f>C7</f>
        <v>January to June 2020</v>
      </c>
      <c r="D116" s="81"/>
    </row>
    <row r="117" spans="2:4" x14ac:dyDescent="0.25">
      <c r="B117" s="82"/>
      <c r="C117" s="93" t="s">
        <v>153</v>
      </c>
      <c r="D117" s="79"/>
    </row>
    <row r="118" spans="2:4" x14ac:dyDescent="0.25">
      <c r="B118" s="25" t="s">
        <v>237</v>
      </c>
      <c r="C118" s="45">
        <f>'2025'!C131</f>
        <v>304</v>
      </c>
      <c r="D118" s="30">
        <f>C118/$C$126</f>
        <v>0.68934240362811794</v>
      </c>
    </row>
    <row r="119" spans="2:4" x14ac:dyDescent="0.25">
      <c r="B119" s="23" t="s">
        <v>238</v>
      </c>
      <c r="C119" s="45">
        <f>'2025'!C132</f>
        <v>44</v>
      </c>
      <c r="D119" s="30">
        <f t="shared" ref="D119:D126" si="7">C119/$C$126</f>
        <v>9.9773242630385492E-2</v>
      </c>
    </row>
    <row r="120" spans="2:4" x14ac:dyDescent="0.25">
      <c r="B120" s="23" t="s">
        <v>239</v>
      </c>
      <c r="C120" s="45">
        <f>'2025'!C133</f>
        <v>16</v>
      </c>
      <c r="D120" s="30">
        <f t="shared" si="7"/>
        <v>3.6281179138321996E-2</v>
      </c>
    </row>
    <row r="121" spans="2:4" x14ac:dyDescent="0.25">
      <c r="B121" s="23" t="s">
        <v>240</v>
      </c>
      <c r="C121" s="45">
        <f>'2025'!C134</f>
        <v>3</v>
      </c>
      <c r="D121" s="30">
        <f t="shared" si="7"/>
        <v>6.8027210884353739E-3</v>
      </c>
    </row>
    <row r="122" spans="2:4" x14ac:dyDescent="0.25">
      <c r="B122" s="23" t="s">
        <v>241</v>
      </c>
      <c r="C122" s="45">
        <f>'2025'!C135</f>
        <v>50</v>
      </c>
      <c r="D122" s="30">
        <f t="shared" si="7"/>
        <v>0.11337868480725624</v>
      </c>
    </row>
    <row r="123" spans="2:4" x14ac:dyDescent="0.25">
      <c r="B123" s="23" t="s">
        <v>242</v>
      </c>
      <c r="C123" s="45">
        <f>'2025'!C136</f>
        <v>0</v>
      </c>
      <c r="D123" s="30">
        <f t="shared" si="7"/>
        <v>0</v>
      </c>
    </row>
    <row r="124" spans="2:4" x14ac:dyDescent="0.25">
      <c r="B124" s="23" t="s">
        <v>243</v>
      </c>
      <c r="C124" s="45">
        <f>'2025'!C137</f>
        <v>23</v>
      </c>
      <c r="D124" s="30">
        <f t="shared" si="7"/>
        <v>5.2154195011337869E-2</v>
      </c>
    </row>
    <row r="125" spans="2:4" x14ac:dyDescent="0.25">
      <c r="B125" s="23" t="s">
        <v>244</v>
      </c>
      <c r="C125" s="45">
        <f>'2025'!C138</f>
        <v>1</v>
      </c>
      <c r="D125" s="30">
        <f t="shared" si="7"/>
        <v>2.2675736961451248E-3</v>
      </c>
    </row>
    <row r="126" spans="2:4" x14ac:dyDescent="0.25">
      <c r="B126" s="17" t="s">
        <v>158</v>
      </c>
      <c r="C126" s="56">
        <f>SUM(C118:C125)</f>
        <v>441</v>
      </c>
      <c r="D126" s="49">
        <f t="shared" si="7"/>
        <v>1</v>
      </c>
    </row>
    <row r="127" spans="2:4" x14ac:dyDescent="0.25">
      <c r="B127" s="10"/>
      <c r="C127" s="8"/>
    </row>
    <row r="128" spans="2:4" x14ac:dyDescent="0.25">
      <c r="B128" s="10"/>
      <c r="C128" s="8"/>
    </row>
    <row r="129" spans="2:4" s="5" customFormat="1" ht="15.75" customHeight="1" x14ac:dyDescent="0.25">
      <c r="B129" s="75" t="s">
        <v>328</v>
      </c>
      <c r="C129" s="92" t="str">
        <f>C7</f>
        <v>January to June 2020</v>
      </c>
      <c r="D129" s="81"/>
    </row>
    <row r="130" spans="2:4" s="5" customFormat="1" x14ac:dyDescent="0.25">
      <c r="B130" s="75"/>
      <c r="C130" s="93" t="s">
        <v>153</v>
      </c>
      <c r="D130" s="79"/>
    </row>
    <row r="131" spans="2:4" s="5" customFormat="1" x14ac:dyDescent="0.25">
      <c r="B131" s="18" t="s">
        <v>245</v>
      </c>
      <c r="C131" s="45">
        <f>'2025'!C144</f>
        <v>390</v>
      </c>
      <c r="D131" s="30" t="e">
        <f>C131/$C$144</f>
        <v>#REF!</v>
      </c>
    </row>
    <row r="132" spans="2:4" s="5" customFormat="1" x14ac:dyDescent="0.25">
      <c r="B132" s="37" t="s">
        <v>182</v>
      </c>
      <c r="C132" s="54">
        <f>'2025'!C145</f>
        <v>5</v>
      </c>
      <c r="D132" s="32" t="e">
        <f t="shared" ref="D132:D144" si="8">C132/$C$144</f>
        <v>#REF!</v>
      </c>
    </row>
    <row r="133" spans="2:4" s="5" customFormat="1" x14ac:dyDescent="0.25">
      <c r="B133" s="37" t="s">
        <v>246</v>
      </c>
      <c r="C133" s="54">
        <f>'2025'!C146</f>
        <v>12</v>
      </c>
      <c r="D133" s="32" t="e">
        <f t="shared" si="8"/>
        <v>#REF!</v>
      </c>
    </row>
    <row r="134" spans="2:4" s="5" customFormat="1" x14ac:dyDescent="0.25">
      <c r="B134" s="37" t="s">
        <v>184</v>
      </c>
      <c r="C134" s="54">
        <f>'2025'!C147</f>
        <v>5</v>
      </c>
      <c r="D134" s="32" t="e">
        <f t="shared" si="8"/>
        <v>#REF!</v>
      </c>
    </row>
    <row r="135" spans="2:4" s="5" customFormat="1" x14ac:dyDescent="0.25">
      <c r="B135" s="37" t="s">
        <v>247</v>
      </c>
      <c r="C135" s="54">
        <f>'2025'!C148</f>
        <v>4</v>
      </c>
      <c r="D135" s="32" t="e">
        <f t="shared" si="8"/>
        <v>#REF!</v>
      </c>
    </row>
    <row r="136" spans="2:4" s="5" customFormat="1" x14ac:dyDescent="0.25">
      <c r="B136" s="37" t="s">
        <v>248</v>
      </c>
      <c r="C136" s="54">
        <f>'2025'!C149</f>
        <v>4</v>
      </c>
      <c r="D136" s="32" t="e">
        <f t="shared" si="8"/>
        <v>#REF!</v>
      </c>
    </row>
    <row r="137" spans="2:4" s="5" customFormat="1" x14ac:dyDescent="0.25">
      <c r="B137" s="37" t="s">
        <v>249</v>
      </c>
      <c r="C137" s="54">
        <f>'2025'!C150</f>
        <v>1</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'2025'!C153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'2025'!C164</f>
        <v>1</v>
      </c>
      <c r="D141" s="30" t="e">
        <f t="shared" si="8"/>
        <v>#REF!</v>
      </c>
    </row>
    <row r="142" spans="2:4" s="5" customFormat="1" x14ac:dyDescent="0.25">
      <c r="B142" s="18" t="s">
        <v>254</v>
      </c>
      <c r="C142" s="45">
        <f>'2025'!C165</f>
        <v>3</v>
      </c>
      <c r="D142" s="30" t="e">
        <f t="shared" si="8"/>
        <v>#REF!</v>
      </c>
    </row>
    <row r="143" spans="2:4" s="5" customFormat="1" x14ac:dyDescent="0.25">
      <c r="B143" s="18" t="s">
        <v>255</v>
      </c>
      <c r="C143" s="45">
        <f>'2025'!C166</f>
        <v>12</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78" t="s">
        <v>325</v>
      </c>
      <c r="C147" s="92" t="str">
        <f>C7</f>
        <v>January to June 2020</v>
      </c>
      <c r="D147" s="81"/>
    </row>
    <row r="148" spans="2:4" x14ac:dyDescent="0.25">
      <c r="B148" s="78"/>
      <c r="C148" s="93" t="s">
        <v>153</v>
      </c>
      <c r="D148" s="79"/>
    </row>
    <row r="149" spans="2:4" x14ac:dyDescent="0.25">
      <c r="B149" s="25" t="s">
        <v>257</v>
      </c>
      <c r="C149" s="45">
        <f>'2025'!C172</f>
        <v>11</v>
      </c>
      <c r="D149" s="30">
        <f>C149/$C$169</f>
        <v>2.4943310657596373E-2</v>
      </c>
    </row>
    <row r="150" spans="2:4" x14ac:dyDescent="0.25">
      <c r="B150" s="25" t="s">
        <v>197</v>
      </c>
      <c r="C150" s="45">
        <f>'2025'!C173</f>
        <v>10</v>
      </c>
      <c r="D150" s="30">
        <f t="shared" ref="D150:D169" si="9">C150/$C$169</f>
        <v>2.2675736961451247E-2</v>
      </c>
    </row>
    <row r="151" spans="2:4" x14ac:dyDescent="0.25">
      <c r="B151" s="25" t="s">
        <v>258</v>
      </c>
      <c r="C151" s="45">
        <f>'2025'!C174</f>
        <v>19</v>
      </c>
      <c r="D151" s="30">
        <f t="shared" si="9"/>
        <v>4.3083900226757371E-2</v>
      </c>
    </row>
    <row r="152" spans="2:4" x14ac:dyDescent="0.25">
      <c r="B152" s="25" t="s">
        <v>200</v>
      </c>
      <c r="C152" s="45">
        <f>'2025'!C175</f>
        <v>17</v>
      </c>
      <c r="D152" s="30">
        <f t="shared" si="9"/>
        <v>3.8548752834467119E-2</v>
      </c>
    </row>
    <row r="153" spans="2:4" x14ac:dyDescent="0.25">
      <c r="B153" s="25" t="s">
        <v>202</v>
      </c>
      <c r="C153" s="45">
        <f>'2025'!C176</f>
        <v>10</v>
      </c>
      <c r="D153" s="30">
        <f t="shared" si="9"/>
        <v>2.2675736961451247E-2</v>
      </c>
    </row>
    <row r="154" spans="2:4" x14ac:dyDescent="0.25">
      <c r="B154" s="25" t="s">
        <v>204</v>
      </c>
      <c r="C154" s="45">
        <f>'2025'!C177</f>
        <v>23</v>
      </c>
      <c r="D154" s="30">
        <f t="shared" si="9"/>
        <v>5.2154195011337869E-2</v>
      </c>
    </row>
    <row r="155" spans="2:4" x14ac:dyDescent="0.25">
      <c r="B155" s="25" t="s">
        <v>206</v>
      </c>
      <c r="C155" s="45">
        <f>'2025'!C178</f>
        <v>30</v>
      </c>
      <c r="D155" s="30">
        <f t="shared" si="9"/>
        <v>6.8027210884353748E-2</v>
      </c>
    </row>
    <row r="156" spans="2:4" x14ac:dyDescent="0.25">
      <c r="B156" s="23" t="s">
        <v>208</v>
      </c>
      <c r="C156" s="45">
        <f>'2025'!C179</f>
        <v>25</v>
      </c>
      <c r="D156" s="30">
        <f t="shared" si="9"/>
        <v>5.6689342403628121E-2</v>
      </c>
    </row>
    <row r="157" spans="2:4" x14ac:dyDescent="0.25">
      <c r="B157" s="25" t="s">
        <v>210</v>
      </c>
      <c r="C157" s="45">
        <f>'2025'!C180</f>
        <v>28</v>
      </c>
      <c r="D157" s="30">
        <f t="shared" si="9"/>
        <v>6.3492063492063489E-2</v>
      </c>
    </row>
    <row r="158" spans="2:4" x14ac:dyDescent="0.25">
      <c r="B158" s="25" t="s">
        <v>212</v>
      </c>
      <c r="C158" s="45">
        <f>'2025'!C181</f>
        <v>17</v>
      </c>
      <c r="D158" s="30">
        <f t="shared" si="9"/>
        <v>3.8548752834467119E-2</v>
      </c>
    </row>
    <row r="159" spans="2:4" x14ac:dyDescent="0.25">
      <c r="B159" s="25" t="s">
        <v>259</v>
      </c>
      <c r="C159" s="45">
        <f>'2025'!C182</f>
        <v>32</v>
      </c>
      <c r="D159" s="30">
        <f t="shared" si="9"/>
        <v>7.2562358276643993E-2</v>
      </c>
    </row>
    <row r="160" spans="2:4" x14ac:dyDescent="0.25">
      <c r="B160" s="25" t="s">
        <v>215</v>
      </c>
      <c r="C160" s="45">
        <f>'2025'!C183</f>
        <v>29</v>
      </c>
      <c r="D160" s="30">
        <f t="shared" si="9"/>
        <v>6.5759637188208611E-2</v>
      </c>
    </row>
    <row r="161" spans="2:4" x14ac:dyDescent="0.25">
      <c r="B161" s="25" t="s">
        <v>260</v>
      </c>
      <c r="C161" s="45">
        <f>'2025'!C184</f>
        <v>28</v>
      </c>
      <c r="D161" s="30">
        <f t="shared" si="9"/>
        <v>6.3492063492063489E-2</v>
      </c>
    </row>
    <row r="162" spans="2:4" x14ac:dyDescent="0.25">
      <c r="B162" s="25" t="s">
        <v>218</v>
      </c>
      <c r="C162" s="45">
        <f>'2025'!C185</f>
        <v>25</v>
      </c>
      <c r="D162" s="30">
        <f t="shared" si="9"/>
        <v>5.6689342403628121E-2</v>
      </c>
    </row>
    <row r="163" spans="2:4" x14ac:dyDescent="0.25">
      <c r="B163" s="25" t="s">
        <v>220</v>
      </c>
      <c r="C163" s="45">
        <f>'2025'!C186</f>
        <v>51</v>
      </c>
      <c r="D163" s="30">
        <f t="shared" si="9"/>
        <v>0.11564625850340136</v>
      </c>
    </row>
    <row r="164" spans="2:4" x14ac:dyDescent="0.25">
      <c r="B164" s="25" t="s">
        <v>261</v>
      </c>
      <c r="C164" s="45">
        <f>'2025'!C187</f>
        <v>17</v>
      </c>
      <c r="D164" s="30">
        <f t="shared" si="9"/>
        <v>3.8548752834467119E-2</v>
      </c>
    </row>
    <row r="165" spans="2:4" x14ac:dyDescent="0.25">
      <c r="B165" s="25" t="s">
        <v>223</v>
      </c>
      <c r="C165" s="45">
        <f>'2025'!C188</f>
        <v>28</v>
      </c>
      <c r="D165" s="30">
        <f t="shared" si="9"/>
        <v>6.3492063492063489E-2</v>
      </c>
    </row>
    <row r="166" spans="2:4" x14ac:dyDescent="0.25">
      <c r="B166" s="25" t="s">
        <v>225</v>
      </c>
      <c r="C166" s="45">
        <f>'2025'!C189</f>
        <v>39</v>
      </c>
      <c r="D166" s="30">
        <f t="shared" si="9"/>
        <v>8.8435374149659865E-2</v>
      </c>
    </row>
    <row r="167" spans="2:4" x14ac:dyDescent="0.25">
      <c r="B167" s="25" t="s">
        <v>227</v>
      </c>
      <c r="C167" s="45">
        <f>'2025'!C190</f>
        <v>2</v>
      </c>
      <c r="D167" s="30">
        <f t="shared" si="9"/>
        <v>4.5351473922902496E-3</v>
      </c>
    </row>
    <row r="168" spans="2:4" x14ac:dyDescent="0.25">
      <c r="B168" s="25" t="s">
        <v>229</v>
      </c>
      <c r="C168" s="45">
        <f>'2025'!C191</f>
        <v>0</v>
      </c>
      <c r="D168" s="30">
        <f t="shared" si="9"/>
        <v>0</v>
      </c>
    </row>
    <row r="169" spans="2:4" x14ac:dyDescent="0.25">
      <c r="B169" s="17" t="s">
        <v>158</v>
      </c>
      <c r="C169" s="56">
        <f>SUM(C149:C168)</f>
        <v>441</v>
      </c>
      <c r="D169" s="49">
        <f t="shared" si="9"/>
        <v>1</v>
      </c>
    </row>
    <row r="170" spans="2:4" x14ac:dyDescent="0.25">
      <c r="B170" s="10"/>
      <c r="C170" s="8"/>
    </row>
    <row r="171" spans="2:4" x14ac:dyDescent="0.25">
      <c r="B171" s="86" t="s">
        <v>233</v>
      </c>
      <c r="C171" s="86"/>
      <c r="D171" s="86"/>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94" t="s">
        <v>311</v>
      </c>
      <c r="C175" s="94"/>
      <c r="D175" s="94"/>
    </row>
    <row r="176" spans="2:4" x14ac:dyDescent="0.25">
      <c r="B176" s="48"/>
      <c r="C176" s="48"/>
    </row>
    <row r="177" spans="1:4" x14ac:dyDescent="0.25">
      <c r="B177" s="48"/>
      <c r="C177" s="48"/>
    </row>
    <row r="178" spans="1:4" ht="15.75" customHeight="1" x14ac:dyDescent="0.25">
      <c r="B178" s="76" t="s">
        <v>262</v>
      </c>
      <c r="C178" s="92" t="str">
        <f>C7</f>
        <v>January to June 2020</v>
      </c>
      <c r="D178" s="81"/>
    </row>
    <row r="179" spans="1:4" x14ac:dyDescent="0.25">
      <c r="B179" s="76"/>
      <c r="C179" s="93" t="s">
        <v>153</v>
      </c>
      <c r="D179" s="79"/>
    </row>
    <row r="180" spans="1:4" x14ac:dyDescent="0.25">
      <c r="B180" s="39" t="s">
        <v>263</v>
      </c>
      <c r="C180" s="45">
        <f>'2025'!C203</f>
        <v>16</v>
      </c>
      <c r="D180" s="30">
        <f>C180/$C$187</f>
        <v>0.1797752808988764</v>
      </c>
    </row>
    <row r="181" spans="1:4" x14ac:dyDescent="0.25">
      <c r="B181" s="25" t="s">
        <v>264</v>
      </c>
      <c r="C181" s="45">
        <f>'2025'!C204</f>
        <v>61</v>
      </c>
      <c r="D181" s="30">
        <f t="shared" ref="D181:D187" si="10">C181/$C$187</f>
        <v>0.6853932584269663</v>
      </c>
    </row>
    <row r="182" spans="1:4" x14ac:dyDescent="0.25">
      <c r="B182" s="25" t="s">
        <v>265</v>
      </c>
      <c r="C182" s="45">
        <f>'2025'!C205</f>
        <v>0</v>
      </c>
      <c r="D182" s="30">
        <f t="shared" si="10"/>
        <v>0</v>
      </c>
    </row>
    <row r="183" spans="1:4" x14ac:dyDescent="0.25">
      <c r="B183" s="25" t="s">
        <v>266</v>
      </c>
      <c r="C183" s="45">
        <f>'2025'!C206</f>
        <v>0</v>
      </c>
      <c r="D183" s="30">
        <f t="shared" si="10"/>
        <v>0</v>
      </c>
    </row>
    <row r="184" spans="1:4" x14ac:dyDescent="0.25">
      <c r="B184" s="23" t="s">
        <v>267</v>
      </c>
      <c r="C184" s="45">
        <f>'2025'!C207</f>
        <v>0</v>
      </c>
      <c r="D184" s="30">
        <f t="shared" si="10"/>
        <v>0</v>
      </c>
    </row>
    <row r="185" spans="1:4" x14ac:dyDescent="0.25">
      <c r="B185" s="25" t="s">
        <v>194</v>
      </c>
      <c r="C185" s="45">
        <f>'2025'!C208</f>
        <v>8</v>
      </c>
      <c r="D185" s="30">
        <f t="shared" si="10"/>
        <v>8.98876404494382E-2</v>
      </c>
    </row>
    <row r="186" spans="1:4" x14ac:dyDescent="0.25">
      <c r="B186" s="43" t="s">
        <v>268</v>
      </c>
      <c r="C186" s="45">
        <f>'2025'!C209</f>
        <v>4</v>
      </c>
      <c r="D186" s="30">
        <f t="shared" si="10"/>
        <v>4.49438202247191E-2</v>
      </c>
    </row>
    <row r="187" spans="1:4" x14ac:dyDescent="0.25">
      <c r="B187" s="17" t="s">
        <v>158</v>
      </c>
      <c r="C187" s="56">
        <f>SUM(C180:C186)</f>
        <v>89</v>
      </c>
      <c r="D187" s="49">
        <f t="shared" si="10"/>
        <v>1</v>
      </c>
    </row>
    <row r="188" spans="1:4" x14ac:dyDescent="0.25">
      <c r="A188" s="2"/>
      <c r="B188" s="10"/>
      <c r="C188" s="10"/>
    </row>
    <row r="189" spans="1:4" x14ac:dyDescent="0.25">
      <c r="A189" s="2"/>
      <c r="B189" s="10"/>
      <c r="C189" s="10"/>
    </row>
    <row r="190" spans="1:4" x14ac:dyDescent="0.25">
      <c r="B190" s="77" t="s">
        <v>269</v>
      </c>
      <c r="C190" s="92" t="str">
        <f>C7</f>
        <v>January to June 2020</v>
      </c>
      <c r="D190" s="81"/>
    </row>
    <row r="191" spans="1:4" x14ac:dyDescent="0.25">
      <c r="B191" s="77"/>
      <c r="C191" s="93" t="s">
        <v>153</v>
      </c>
      <c r="D191" s="79"/>
    </row>
    <row r="192" spans="1:4" x14ac:dyDescent="0.25">
      <c r="B192" s="25" t="s">
        <v>270</v>
      </c>
      <c r="C192" s="45">
        <f>'2025'!C219</f>
        <v>84</v>
      </c>
      <c r="D192" s="30">
        <f>C192/$C$194</f>
        <v>0.9438202247191011</v>
      </c>
    </row>
    <row r="193" spans="2:4" x14ac:dyDescent="0.25">
      <c r="B193" s="25" t="s">
        <v>271</v>
      </c>
      <c r="C193" s="45">
        <f>'2025'!C220</f>
        <v>5</v>
      </c>
      <c r="D193" s="30">
        <f t="shared" ref="D193:D194" si="11">C193/$C$194</f>
        <v>5.6179775280898875E-2</v>
      </c>
    </row>
    <row r="194" spans="2:4" x14ac:dyDescent="0.25">
      <c r="B194" s="17" t="s">
        <v>195</v>
      </c>
      <c r="C194" s="56">
        <f>SUM(C192:C193)</f>
        <v>89</v>
      </c>
      <c r="D194" s="49">
        <f t="shared" si="11"/>
        <v>1</v>
      </c>
    </row>
    <row r="197" spans="2:4" ht="16.899999999999999" customHeight="1" x14ac:dyDescent="0.25">
      <c r="B197" s="82" t="s">
        <v>329</v>
      </c>
      <c r="C197" s="92" t="str">
        <f>C7</f>
        <v>January to June 2020</v>
      </c>
      <c r="D197" s="81"/>
    </row>
    <row r="198" spans="2:4" x14ac:dyDescent="0.25">
      <c r="B198" s="82"/>
      <c r="C198" s="93" t="s">
        <v>153</v>
      </c>
      <c r="D198" s="79"/>
    </row>
    <row r="199" spans="2:4" x14ac:dyDescent="0.25">
      <c r="B199" s="57" t="s">
        <v>272</v>
      </c>
      <c r="C199" s="45">
        <f>'2025'!C226</f>
        <v>1</v>
      </c>
      <c r="D199" s="30">
        <f>C199/$C$214</f>
        <v>1.1235955056179775E-2</v>
      </c>
    </row>
    <row r="200" spans="2:4" x14ac:dyDescent="0.25">
      <c r="B200" s="57" t="s">
        <v>273</v>
      </c>
      <c r="C200" s="45">
        <f>'2025'!C227</f>
        <v>0</v>
      </c>
      <c r="D200" s="30">
        <f t="shared" ref="D200:D214" si="12">C200/$C$214</f>
        <v>0</v>
      </c>
    </row>
    <row r="201" spans="2:4" x14ac:dyDescent="0.25">
      <c r="B201" s="57" t="s">
        <v>274</v>
      </c>
      <c r="C201" s="45">
        <f>'2025'!C228</f>
        <v>0</v>
      </c>
      <c r="D201" s="30">
        <f t="shared" si="12"/>
        <v>0</v>
      </c>
    </row>
    <row r="202" spans="2:4" x14ac:dyDescent="0.25">
      <c r="B202" s="57" t="s">
        <v>275</v>
      </c>
      <c r="C202" s="45">
        <f>'2025'!C229</f>
        <v>0</v>
      </c>
      <c r="D202" s="30">
        <f t="shared" si="12"/>
        <v>0</v>
      </c>
    </row>
    <row r="203" spans="2:4" x14ac:dyDescent="0.25">
      <c r="B203" s="25" t="s">
        <v>276</v>
      </c>
      <c r="C203" s="45">
        <f>'2025'!C230</f>
        <v>1</v>
      </c>
      <c r="D203" s="30">
        <f t="shared" si="12"/>
        <v>1.1235955056179775E-2</v>
      </c>
    </row>
    <row r="204" spans="2:4" x14ac:dyDescent="0.25">
      <c r="B204" s="25" t="s">
        <v>277</v>
      </c>
      <c r="C204" s="45">
        <f>'2025'!C231</f>
        <v>3</v>
      </c>
      <c r="D204" s="30">
        <f t="shared" si="12"/>
        <v>3.3707865168539325E-2</v>
      </c>
    </row>
    <row r="205" spans="2:4" x14ac:dyDescent="0.25">
      <c r="B205" s="25" t="s">
        <v>278</v>
      </c>
      <c r="C205" s="45">
        <f>'2025'!C232</f>
        <v>0</v>
      </c>
      <c r="D205" s="30">
        <f t="shared" si="12"/>
        <v>0</v>
      </c>
    </row>
    <row r="206" spans="2:4" x14ac:dyDescent="0.25">
      <c r="B206" s="25" t="s">
        <v>279</v>
      </c>
      <c r="C206" s="45">
        <f>'2025'!C233</f>
        <v>6</v>
      </c>
      <c r="D206" s="30">
        <f t="shared" si="12"/>
        <v>6.741573033707865E-2</v>
      </c>
    </row>
    <row r="207" spans="2:4" x14ac:dyDescent="0.25">
      <c r="B207" s="25" t="s">
        <v>280</v>
      </c>
      <c r="C207" s="45">
        <f>'2025'!C234</f>
        <v>1</v>
      </c>
      <c r="D207" s="30">
        <f t="shared" si="12"/>
        <v>1.1235955056179775E-2</v>
      </c>
    </row>
    <row r="208" spans="2:4" x14ac:dyDescent="0.25">
      <c r="B208" s="41" t="s">
        <v>281</v>
      </c>
      <c r="C208" s="45">
        <f>'2025'!C235</f>
        <v>19</v>
      </c>
      <c r="D208" s="30">
        <f>C208/$C$214</f>
        <v>0.21348314606741572</v>
      </c>
    </row>
    <row r="209" spans="2:4" x14ac:dyDescent="0.25">
      <c r="B209" s="41" t="s">
        <v>282</v>
      </c>
      <c r="C209" s="45">
        <f>'2025'!C236</f>
        <v>1</v>
      </c>
      <c r="D209" s="30">
        <f t="shared" si="12"/>
        <v>1.1235955056179775E-2</v>
      </c>
    </row>
    <row r="210" spans="2:4" x14ac:dyDescent="0.25">
      <c r="B210" s="16" t="s">
        <v>283</v>
      </c>
      <c r="C210" s="45">
        <f>'2025'!C237</f>
        <v>12</v>
      </c>
      <c r="D210" s="30">
        <f t="shared" si="12"/>
        <v>0.1348314606741573</v>
      </c>
    </row>
    <row r="211" spans="2:4" x14ac:dyDescent="0.25">
      <c r="B211" s="41" t="s">
        <v>284</v>
      </c>
      <c r="C211" s="45">
        <f>'2025'!C238</f>
        <v>1</v>
      </c>
      <c r="D211" s="30">
        <f t="shared" si="12"/>
        <v>1.1235955056179775E-2</v>
      </c>
    </row>
    <row r="212" spans="2:4" x14ac:dyDescent="0.25">
      <c r="B212" s="41" t="s">
        <v>285</v>
      </c>
      <c r="C212" s="45">
        <f>'2025'!C239</f>
        <v>31</v>
      </c>
      <c r="D212" s="30">
        <f t="shared" si="12"/>
        <v>0.34831460674157305</v>
      </c>
    </row>
    <row r="213" spans="2:4" x14ac:dyDescent="0.25">
      <c r="B213" s="41" t="s">
        <v>254</v>
      </c>
      <c r="C213" s="45">
        <f>'2025'!C240</f>
        <v>13</v>
      </c>
      <c r="D213" s="30">
        <f t="shared" si="12"/>
        <v>0.14606741573033707</v>
      </c>
    </row>
    <row r="214" spans="2:4" x14ac:dyDescent="0.25">
      <c r="B214" s="17" t="s">
        <v>195</v>
      </c>
      <c r="C214" s="56">
        <f>SUM(C199:C213)</f>
        <v>89</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82" t="s">
        <v>331</v>
      </c>
      <c r="C217" s="92" t="str">
        <f>C7</f>
        <v>January to June 2020</v>
      </c>
      <c r="D217" s="81"/>
    </row>
    <row r="218" spans="2:4" s="2" customFormat="1" x14ac:dyDescent="0.25">
      <c r="B218" s="82"/>
      <c r="C218" s="93" t="s">
        <v>153</v>
      </c>
      <c r="D218" s="79"/>
    </row>
    <row r="219" spans="2:4" s="2" customFormat="1" x14ac:dyDescent="0.25">
      <c r="B219" s="18" t="s">
        <v>245</v>
      </c>
      <c r="C219" s="45">
        <f>'2025'!C246</f>
        <v>84</v>
      </c>
      <c r="D219" s="30" t="e">
        <f>C219/$C$232</f>
        <v>#REF!</v>
      </c>
    </row>
    <row r="220" spans="2:4" s="2" customFormat="1" x14ac:dyDescent="0.25">
      <c r="B220" s="37" t="s">
        <v>286</v>
      </c>
      <c r="C220" s="54">
        <f>'2025'!C247</f>
        <v>0</v>
      </c>
      <c r="D220" s="32" t="e">
        <f t="shared" ref="D220:D232" si="13">C220/$C$232</f>
        <v>#REF!</v>
      </c>
    </row>
    <row r="221" spans="2:4" s="2" customFormat="1" x14ac:dyDescent="0.25">
      <c r="B221" s="37" t="s">
        <v>287</v>
      </c>
      <c r="C221" s="54">
        <f>'2025'!C248</f>
        <v>2</v>
      </c>
      <c r="D221" s="32" t="e">
        <f t="shared" si="13"/>
        <v>#REF!</v>
      </c>
    </row>
    <row r="222" spans="2:4" s="2" customFormat="1" x14ac:dyDescent="0.25">
      <c r="B222" s="37" t="s">
        <v>288</v>
      </c>
      <c r="C222" s="54">
        <f>'2025'!C249</f>
        <v>0</v>
      </c>
      <c r="D222" s="32" t="e">
        <f t="shared" si="13"/>
        <v>#REF!</v>
      </c>
    </row>
    <row r="223" spans="2:4" s="2" customFormat="1" x14ac:dyDescent="0.25">
      <c r="B223" s="37" t="s">
        <v>247</v>
      </c>
      <c r="C223" s="54">
        <f>'2025'!C250</f>
        <v>0</v>
      </c>
      <c r="D223" s="32" t="e">
        <f t="shared" si="13"/>
        <v>#REF!</v>
      </c>
    </row>
    <row r="224" spans="2:4" s="2" customFormat="1" x14ac:dyDescent="0.25">
      <c r="B224" s="37" t="s">
        <v>248</v>
      </c>
      <c r="C224" s="54">
        <f>'2025'!C251</f>
        <v>1</v>
      </c>
      <c r="D224" s="32" t="e">
        <f t="shared" si="13"/>
        <v>#REF!</v>
      </c>
    </row>
    <row r="225" spans="2:4" s="2" customFormat="1" x14ac:dyDescent="0.25">
      <c r="B225" s="37" t="s">
        <v>249</v>
      </c>
      <c r="C225" s="54">
        <f>'2025'!C252</f>
        <v>0</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'2025'!C255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'2025'!C266</f>
        <v>0</v>
      </c>
      <c r="D229" s="30" t="e">
        <f t="shared" si="13"/>
        <v>#REF!</v>
      </c>
    </row>
    <row r="230" spans="2:4" s="2" customFormat="1" x14ac:dyDescent="0.25">
      <c r="B230" s="18" t="s">
        <v>254</v>
      </c>
      <c r="C230" s="45">
        <f>'2025'!C267</f>
        <v>0</v>
      </c>
      <c r="D230" s="30" t="e">
        <f t="shared" si="13"/>
        <v>#REF!</v>
      </c>
    </row>
    <row r="231" spans="2:4" s="2" customFormat="1" x14ac:dyDescent="0.25">
      <c r="B231" s="18" t="s">
        <v>255</v>
      </c>
      <c r="C231" s="45">
        <f>'2025'!C268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77" t="s">
        <v>332</v>
      </c>
      <c r="C235" s="92" t="str">
        <f>C7</f>
        <v>January to June 2020</v>
      </c>
      <c r="D235" s="81"/>
    </row>
    <row r="236" spans="2:4" x14ac:dyDescent="0.25">
      <c r="B236" s="77"/>
      <c r="C236" s="93" t="s">
        <v>153</v>
      </c>
      <c r="D236" s="79"/>
    </row>
    <row r="237" spans="2:4" x14ac:dyDescent="0.25">
      <c r="B237" s="25" t="s">
        <v>291</v>
      </c>
      <c r="C237" s="45">
        <f>'2025'!C274</f>
        <v>2</v>
      </c>
      <c r="D237" s="30">
        <f>C237/$C$257</f>
        <v>2.247191011235955E-2</v>
      </c>
    </row>
    <row r="238" spans="2:4" x14ac:dyDescent="0.25">
      <c r="B238" s="25" t="s">
        <v>197</v>
      </c>
      <c r="C238" s="45">
        <f>'2025'!C275</f>
        <v>1</v>
      </c>
      <c r="D238" s="30">
        <f t="shared" ref="D238:D257" si="14">C238/$C$257</f>
        <v>1.1235955056179775E-2</v>
      </c>
    </row>
    <row r="239" spans="2:4" x14ac:dyDescent="0.25">
      <c r="B239" s="25" t="s">
        <v>292</v>
      </c>
      <c r="C239" s="45">
        <f>'2025'!C276</f>
        <v>3</v>
      </c>
      <c r="D239" s="30">
        <f t="shared" si="14"/>
        <v>3.3707865168539325E-2</v>
      </c>
    </row>
    <row r="240" spans="2:4" x14ac:dyDescent="0.25">
      <c r="B240" s="25" t="s">
        <v>293</v>
      </c>
      <c r="C240" s="45">
        <f>'2025'!C277</f>
        <v>4</v>
      </c>
      <c r="D240" s="30">
        <f t="shared" si="14"/>
        <v>4.49438202247191E-2</v>
      </c>
    </row>
    <row r="241" spans="2:4" x14ac:dyDescent="0.25">
      <c r="B241" s="25" t="s">
        <v>294</v>
      </c>
      <c r="C241" s="45">
        <f>'2025'!C278</f>
        <v>6</v>
      </c>
      <c r="D241" s="30">
        <f t="shared" si="14"/>
        <v>6.741573033707865E-2</v>
      </c>
    </row>
    <row r="242" spans="2:4" x14ac:dyDescent="0.25">
      <c r="B242" s="25" t="s">
        <v>295</v>
      </c>
      <c r="C242" s="45">
        <f>'2025'!C279</f>
        <v>5</v>
      </c>
      <c r="D242" s="30">
        <f t="shared" si="14"/>
        <v>5.6179775280898875E-2</v>
      </c>
    </row>
    <row r="243" spans="2:4" x14ac:dyDescent="0.25">
      <c r="B243" s="25" t="s">
        <v>296</v>
      </c>
      <c r="C243" s="45">
        <f>'2025'!C280</f>
        <v>6</v>
      </c>
      <c r="D243" s="30">
        <f t="shared" si="14"/>
        <v>6.741573033707865E-2</v>
      </c>
    </row>
    <row r="244" spans="2:4" x14ac:dyDescent="0.25">
      <c r="B244" s="23" t="s">
        <v>297</v>
      </c>
      <c r="C244" s="45">
        <f>'2025'!C281</f>
        <v>7</v>
      </c>
      <c r="D244" s="30">
        <f t="shared" si="14"/>
        <v>7.8651685393258425E-2</v>
      </c>
    </row>
    <row r="245" spans="2:4" x14ac:dyDescent="0.25">
      <c r="B245" s="25" t="s">
        <v>298</v>
      </c>
      <c r="C245" s="45">
        <f>'2025'!C282</f>
        <v>3</v>
      </c>
      <c r="D245" s="30">
        <f t="shared" si="14"/>
        <v>3.3707865168539325E-2</v>
      </c>
    </row>
    <row r="246" spans="2:4" x14ac:dyDescent="0.25">
      <c r="B246" s="25" t="s">
        <v>212</v>
      </c>
      <c r="C246" s="45">
        <f>'2025'!C283</f>
        <v>1</v>
      </c>
      <c r="D246" s="30">
        <f t="shared" si="14"/>
        <v>1.1235955056179775E-2</v>
      </c>
    </row>
    <row r="247" spans="2:4" x14ac:dyDescent="0.25">
      <c r="B247" s="25" t="s">
        <v>299</v>
      </c>
      <c r="C247" s="45">
        <f>'2025'!C284</f>
        <v>4</v>
      </c>
      <c r="D247" s="30">
        <f t="shared" si="14"/>
        <v>4.49438202247191E-2</v>
      </c>
    </row>
    <row r="248" spans="2:4" x14ac:dyDescent="0.25">
      <c r="B248" s="25" t="s">
        <v>300</v>
      </c>
      <c r="C248" s="45">
        <f>'2025'!C285</f>
        <v>8</v>
      </c>
      <c r="D248" s="30">
        <f t="shared" si="14"/>
        <v>8.98876404494382E-2</v>
      </c>
    </row>
    <row r="249" spans="2:4" x14ac:dyDescent="0.25">
      <c r="B249" s="25" t="s">
        <v>301</v>
      </c>
      <c r="C249" s="45">
        <f>'2025'!C286</f>
        <v>0</v>
      </c>
      <c r="D249" s="30">
        <f t="shared" si="14"/>
        <v>0</v>
      </c>
    </row>
    <row r="250" spans="2:4" x14ac:dyDescent="0.25">
      <c r="B250" s="25" t="s">
        <v>302</v>
      </c>
      <c r="C250" s="45">
        <f>'2025'!C287</f>
        <v>1</v>
      </c>
      <c r="D250" s="30">
        <f t="shared" si="14"/>
        <v>1.1235955056179775E-2</v>
      </c>
    </row>
    <row r="251" spans="2:4" x14ac:dyDescent="0.25">
      <c r="B251" s="25" t="s">
        <v>303</v>
      </c>
      <c r="C251" s="45">
        <f>'2025'!C288</f>
        <v>6</v>
      </c>
      <c r="D251" s="30">
        <f t="shared" si="14"/>
        <v>6.741573033707865E-2</v>
      </c>
    </row>
    <row r="252" spans="2:4" x14ac:dyDescent="0.25">
      <c r="B252" s="25" t="s">
        <v>304</v>
      </c>
      <c r="C252" s="45">
        <f>'2025'!C289</f>
        <v>3</v>
      </c>
      <c r="D252" s="30">
        <f t="shared" si="14"/>
        <v>3.3707865168539325E-2</v>
      </c>
    </row>
    <row r="253" spans="2:4" x14ac:dyDescent="0.25">
      <c r="B253" s="25" t="s">
        <v>305</v>
      </c>
      <c r="C253" s="45">
        <f>'2025'!C290</f>
        <v>3</v>
      </c>
      <c r="D253" s="30">
        <f t="shared" si="14"/>
        <v>3.3707865168539325E-2</v>
      </c>
    </row>
    <row r="254" spans="2:4" x14ac:dyDescent="0.25">
      <c r="B254" s="25" t="s">
        <v>306</v>
      </c>
      <c r="C254" s="45">
        <f>'2025'!C291</f>
        <v>5</v>
      </c>
      <c r="D254" s="30">
        <f t="shared" si="14"/>
        <v>5.6179775280898875E-2</v>
      </c>
    </row>
    <row r="255" spans="2:4" x14ac:dyDescent="0.25">
      <c r="B255" s="25" t="s">
        <v>307</v>
      </c>
      <c r="C255" s="45">
        <f>'2025'!C292</f>
        <v>2</v>
      </c>
      <c r="D255" s="30">
        <f t="shared" si="14"/>
        <v>2.247191011235955E-2</v>
      </c>
    </row>
    <row r="256" spans="2:4" x14ac:dyDescent="0.25">
      <c r="B256" s="25" t="s">
        <v>308</v>
      </c>
      <c r="C256" s="45">
        <f>'2025'!C293</f>
        <v>19</v>
      </c>
      <c r="D256" s="30">
        <f t="shared" si="14"/>
        <v>0.21348314606741572</v>
      </c>
    </row>
    <row r="257" spans="2:4" x14ac:dyDescent="0.25">
      <c r="B257" s="17" t="s">
        <v>309</v>
      </c>
      <c r="C257" s="56">
        <f>SUM(C237:C256)</f>
        <v>89</v>
      </c>
      <c r="D257" s="49">
        <f t="shared" si="14"/>
        <v>1</v>
      </c>
    </row>
    <row r="258" spans="2:4" x14ac:dyDescent="0.25">
      <c r="B258" s="10"/>
      <c r="C258" s="8"/>
    </row>
    <row r="259" spans="2:4" ht="15.6" customHeight="1" x14ac:dyDescent="0.25">
      <c r="B259" s="86" t="s">
        <v>232</v>
      </c>
      <c r="C259" s="86"/>
      <c r="D259" s="86"/>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96" t="s">
        <v>18</v>
      </c>
      <c r="C2" s="96"/>
      <c r="D2" s="96"/>
    </row>
    <row r="3" spans="2:4" ht="16.149999999999999" customHeight="1" x14ac:dyDescent="0.25">
      <c r="B3" s="47"/>
      <c r="C3" s="47"/>
    </row>
    <row r="4" spans="2:4" ht="19.5" x14ac:dyDescent="0.25">
      <c r="B4" s="105" t="s">
        <v>333</v>
      </c>
      <c r="C4" s="103"/>
    </row>
    <row r="5" spans="2:4" x14ac:dyDescent="0.25">
      <c r="B5" s="88"/>
      <c r="C5" s="88"/>
    </row>
    <row r="6" spans="2:4" x14ac:dyDescent="0.25">
      <c r="B6" s="48"/>
      <c r="C6" s="48"/>
    </row>
    <row r="7" spans="2:4" ht="16.5" x14ac:dyDescent="0.25">
      <c r="B7" s="101" t="s">
        <v>334</v>
      </c>
      <c r="C7" s="98" t="s">
        <v>314</v>
      </c>
      <c r="D7" s="98"/>
    </row>
    <row r="8" spans="2:4" x14ac:dyDescent="0.25">
      <c r="B8" s="83"/>
      <c r="C8" s="79" t="s">
        <v>19</v>
      </c>
      <c r="D8" s="79"/>
    </row>
    <row r="9" spans="2:4" ht="16.5" x14ac:dyDescent="0.25">
      <c r="B9" s="59" t="s">
        <v>335</v>
      </c>
      <c r="C9" s="29">
        <f>'2025'!C9</f>
        <v>132</v>
      </c>
      <c r="D9" s="30">
        <f>C9/$C$14</f>
        <v>0.38260869565217392</v>
      </c>
    </row>
    <row r="10" spans="2:4" x14ac:dyDescent="0.25">
      <c r="B10" s="16" t="s">
        <v>20</v>
      </c>
      <c r="C10" s="29">
        <f>'2025'!C10</f>
        <v>85</v>
      </c>
      <c r="D10" s="30">
        <f t="shared" ref="D10:D14" si="0">C10/$C$14</f>
        <v>0.24637681159420291</v>
      </c>
    </row>
    <row r="11" spans="2:4" ht="16.5" x14ac:dyDescent="0.25">
      <c r="B11" s="16" t="s">
        <v>0</v>
      </c>
      <c r="C11" s="29">
        <f>'2025'!C11</f>
        <v>122</v>
      </c>
      <c r="D11" s="20">
        <f t="shared" si="0"/>
        <v>0.3536231884057971</v>
      </c>
    </row>
    <row r="12" spans="2:4" ht="16.5" x14ac:dyDescent="0.25">
      <c r="B12" s="58" t="s">
        <v>336</v>
      </c>
      <c r="C12" s="29">
        <f>'2025'!C12</f>
        <v>2</v>
      </c>
      <c r="D12" s="20">
        <f t="shared" si="0"/>
        <v>5.7971014492753624E-3</v>
      </c>
    </row>
    <row r="13" spans="2:4" x14ac:dyDescent="0.25">
      <c r="B13" s="16" t="s">
        <v>21</v>
      </c>
      <c r="C13" s="29">
        <f>'2025'!C13</f>
        <v>4</v>
      </c>
      <c r="D13" s="20">
        <f t="shared" si="0"/>
        <v>1.1594202898550725E-2</v>
      </c>
    </row>
    <row r="14" spans="2:4" x14ac:dyDescent="0.25">
      <c r="B14" s="17" t="s">
        <v>23</v>
      </c>
      <c r="C14" s="21">
        <f>SUM(C9:C13)</f>
        <v>345</v>
      </c>
      <c r="D14" s="50">
        <f t="shared" si="0"/>
        <v>1</v>
      </c>
    </row>
    <row r="15" spans="2:4" x14ac:dyDescent="0.25">
      <c r="B15" s="9"/>
      <c r="C15" s="9"/>
    </row>
    <row r="16" spans="2:4" x14ac:dyDescent="0.25">
      <c r="B16" s="9"/>
      <c r="C16" s="9"/>
    </row>
    <row r="17" spans="2:4" ht="16.5" x14ac:dyDescent="0.25">
      <c r="B17" s="101" t="s">
        <v>337</v>
      </c>
      <c r="C17" s="98" t="str">
        <f>C7</f>
        <v>二零二零年一月至六月</v>
      </c>
      <c r="D17" s="98"/>
    </row>
    <row r="18" spans="2:4" x14ac:dyDescent="0.25">
      <c r="B18" s="83"/>
      <c r="C18" s="79" t="s">
        <v>19</v>
      </c>
      <c r="D18" s="79"/>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75" t="s">
        <v>338</v>
      </c>
      <c r="C24" s="98" t="str">
        <f>C7</f>
        <v>二零二零年一月至六月</v>
      </c>
      <c r="D24" s="98"/>
    </row>
    <row r="25" spans="2:4" x14ac:dyDescent="0.25">
      <c r="B25" s="76"/>
      <c r="C25" s="79" t="s">
        <v>29</v>
      </c>
      <c r="D25" s="79"/>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91" t="s">
        <v>47</v>
      </c>
      <c r="C45" s="91"/>
      <c r="D45" s="91"/>
    </row>
    <row r="46" spans="2:4" ht="15.6" customHeight="1" x14ac:dyDescent="0.25">
      <c r="B46" s="47"/>
      <c r="C46" s="47"/>
    </row>
    <row r="47" spans="2:4" x14ac:dyDescent="0.25">
      <c r="B47" s="3"/>
      <c r="C47" s="3"/>
    </row>
    <row r="48" spans="2:4" x14ac:dyDescent="0.25">
      <c r="B48" s="3"/>
      <c r="C48" s="3"/>
    </row>
    <row r="49" spans="2:4" ht="16.5" x14ac:dyDescent="0.25">
      <c r="B49" s="104" t="s">
        <v>340</v>
      </c>
      <c r="C49" s="98" t="str">
        <f>C7</f>
        <v>二零二零年一月至六月</v>
      </c>
      <c r="D49" s="98"/>
    </row>
    <row r="50" spans="2:4" x14ac:dyDescent="0.25">
      <c r="B50" s="76"/>
      <c r="C50" s="79" t="s">
        <v>19</v>
      </c>
      <c r="D50" s="79"/>
    </row>
    <row r="51" spans="2:4" ht="16.5" x14ac:dyDescent="0.25">
      <c r="B51" s="26" t="s">
        <v>48</v>
      </c>
      <c r="C51" s="29">
        <f>'2025'!C51</f>
        <v>302</v>
      </c>
      <c r="D51" s="30">
        <f t="shared" ref="D51:D65" si="3">C51/$C$65</f>
        <v>0.89085545722713866</v>
      </c>
    </row>
    <row r="52" spans="2:4" ht="16.5" x14ac:dyDescent="0.25">
      <c r="B52" s="27" t="s">
        <v>49</v>
      </c>
      <c r="C52" s="31">
        <f>'2025'!C52</f>
        <v>3</v>
      </c>
      <c r="D52" s="32">
        <f t="shared" si="3"/>
        <v>8.8495575221238937E-3</v>
      </c>
    </row>
    <row r="53" spans="2:4" ht="16.5" x14ac:dyDescent="0.25">
      <c r="B53" s="27" t="s">
        <v>50</v>
      </c>
      <c r="C53" s="31">
        <f>'2025'!C53</f>
        <v>5</v>
      </c>
      <c r="D53" s="32">
        <f t="shared" si="3"/>
        <v>1.4749262536873156E-2</v>
      </c>
    </row>
    <row r="54" spans="2:4" ht="16.5" x14ac:dyDescent="0.25">
      <c r="B54" s="27" t="s">
        <v>51</v>
      </c>
      <c r="C54" s="31">
        <f>'2025'!C54</f>
        <v>1</v>
      </c>
      <c r="D54" s="32">
        <f t="shared" si="3"/>
        <v>2.9498525073746312E-3</v>
      </c>
    </row>
    <row r="55" spans="2:4" ht="16.5" x14ac:dyDescent="0.25">
      <c r="B55" s="27" t="s">
        <v>52</v>
      </c>
      <c r="C55" s="31">
        <f>'2025'!C55</f>
        <v>3</v>
      </c>
      <c r="D55" s="32">
        <f t="shared" si="3"/>
        <v>8.8495575221238937E-3</v>
      </c>
    </row>
    <row r="56" spans="2:4" ht="16.5" x14ac:dyDescent="0.25">
      <c r="B56" s="27" t="s">
        <v>53</v>
      </c>
      <c r="C56" s="31">
        <f>'2025'!C56</f>
        <v>0</v>
      </c>
      <c r="D56" s="32">
        <f t="shared" si="3"/>
        <v>0</v>
      </c>
    </row>
    <row r="57" spans="2:4" ht="16.5" x14ac:dyDescent="0.25">
      <c r="B57" s="27" t="s">
        <v>54</v>
      </c>
      <c r="C57" s="31">
        <f>'2025'!C57</f>
        <v>2</v>
      </c>
      <c r="D57" s="32">
        <f t="shared" si="3"/>
        <v>5.8997050147492625E-3</v>
      </c>
    </row>
    <row r="58" spans="2:4" ht="16.5" x14ac:dyDescent="0.25">
      <c r="B58" s="26" t="s">
        <v>55</v>
      </c>
      <c r="C58" s="19">
        <f>'2025'!C59</f>
        <v>0</v>
      </c>
      <c r="D58" s="20">
        <f t="shared" si="3"/>
        <v>0</v>
      </c>
    </row>
    <row r="59" spans="2:4" ht="16.5" x14ac:dyDescent="0.25">
      <c r="B59" s="26" t="s">
        <v>56</v>
      </c>
      <c r="C59" s="19">
        <f>'2025'!C60</f>
        <v>1</v>
      </c>
      <c r="D59" s="20">
        <f t="shared" si="3"/>
        <v>2.9498525073746312E-3</v>
      </c>
    </row>
    <row r="60" spans="2:4" ht="16.5" x14ac:dyDescent="0.25">
      <c r="B60" s="26" t="s">
        <v>57</v>
      </c>
      <c r="C60" s="19">
        <f>'2025'!C61</f>
        <v>1</v>
      </c>
      <c r="D60" s="20">
        <f t="shared" si="3"/>
        <v>2.9498525073746312E-3</v>
      </c>
    </row>
    <row r="61" spans="2:4" ht="16.5" x14ac:dyDescent="0.25">
      <c r="B61" s="26" t="s">
        <v>58</v>
      </c>
      <c r="C61" s="19">
        <f>'2025'!C58</f>
        <v>0</v>
      </c>
      <c r="D61" s="20">
        <f t="shared" si="3"/>
        <v>0</v>
      </c>
    </row>
    <row r="62" spans="2:4" ht="16.5" x14ac:dyDescent="0.25">
      <c r="B62" s="26" t="s">
        <v>59</v>
      </c>
      <c r="C62" s="19">
        <f>'2025'!C62</f>
        <v>0</v>
      </c>
      <c r="D62" s="20">
        <f t="shared" si="3"/>
        <v>0</v>
      </c>
    </row>
    <row r="63" spans="2:4" ht="16.5" x14ac:dyDescent="0.25">
      <c r="B63" s="26" t="s">
        <v>60</v>
      </c>
      <c r="C63" s="19">
        <f>'2025'!C66</f>
        <v>0</v>
      </c>
      <c r="D63" s="20">
        <f t="shared" si="3"/>
        <v>0</v>
      </c>
    </row>
    <row r="64" spans="2:4" ht="16.5" x14ac:dyDescent="0.25">
      <c r="B64" s="26" t="s">
        <v>46</v>
      </c>
      <c r="C64" s="19">
        <f>'2025'!C73</f>
        <v>21</v>
      </c>
      <c r="D64" s="20">
        <f t="shared" si="3"/>
        <v>6.1946902654867256E-2</v>
      </c>
    </row>
    <row r="65" spans="2:4" ht="16.5" x14ac:dyDescent="0.25">
      <c r="B65" s="28" t="s">
        <v>22</v>
      </c>
      <c r="C65" s="21">
        <f>SUM(C51:C64)</f>
        <v>339</v>
      </c>
      <c r="D65" s="50">
        <f t="shared" si="3"/>
        <v>1</v>
      </c>
    </row>
    <row r="66" spans="2:4" x14ac:dyDescent="0.25">
      <c r="B66" s="10"/>
      <c r="C66" s="8"/>
    </row>
    <row r="67" spans="2:4" x14ac:dyDescent="0.25">
      <c r="B67" s="13"/>
      <c r="C67" s="13"/>
    </row>
    <row r="68" spans="2:4" ht="16.5" x14ac:dyDescent="0.25">
      <c r="B68" s="77" t="s">
        <v>61</v>
      </c>
      <c r="C68" s="98" t="str">
        <f>C7</f>
        <v>二零二零年一月至六月</v>
      </c>
      <c r="D68" s="98"/>
    </row>
    <row r="69" spans="2:4" x14ac:dyDescent="0.25">
      <c r="B69" s="77"/>
      <c r="C69" s="79" t="s">
        <v>19</v>
      </c>
      <c r="D69" s="79"/>
    </row>
    <row r="70" spans="2:4" x14ac:dyDescent="0.25">
      <c r="B70" s="25" t="s">
        <v>62</v>
      </c>
      <c r="C70" s="29">
        <f>'2025'!C82</f>
        <v>5</v>
      </c>
      <c r="D70" s="30">
        <f>C70/$C$90</f>
        <v>1.4492753623188406E-2</v>
      </c>
    </row>
    <row r="71" spans="2:4" x14ac:dyDescent="0.25">
      <c r="B71" s="25" t="s">
        <v>63</v>
      </c>
      <c r="C71" s="29">
        <f>'2025'!C83</f>
        <v>8</v>
      </c>
      <c r="D71" s="30">
        <f t="shared" ref="D71:D90" si="4">C71/$C$90</f>
        <v>2.318840579710145E-2</v>
      </c>
    </row>
    <row r="72" spans="2:4" x14ac:dyDescent="0.25">
      <c r="B72" s="25" t="s">
        <v>64</v>
      </c>
      <c r="C72" s="29">
        <f>'2025'!C84</f>
        <v>21</v>
      </c>
      <c r="D72" s="30">
        <f t="shared" si="4"/>
        <v>6.0869565217391307E-2</v>
      </c>
    </row>
    <row r="73" spans="2:4" x14ac:dyDescent="0.25">
      <c r="B73" s="25" t="s">
        <v>65</v>
      </c>
      <c r="C73" s="29">
        <f>'2025'!C85</f>
        <v>7</v>
      </c>
      <c r="D73" s="30">
        <f t="shared" si="4"/>
        <v>2.0289855072463767E-2</v>
      </c>
    </row>
    <row r="74" spans="2:4" x14ac:dyDescent="0.25">
      <c r="B74" s="25" t="s">
        <v>66</v>
      </c>
      <c r="C74" s="29">
        <f>'2025'!C86</f>
        <v>3</v>
      </c>
      <c r="D74" s="30">
        <f t="shared" si="4"/>
        <v>8.6956521739130436E-3</v>
      </c>
    </row>
    <row r="75" spans="2:4" ht="16.5" x14ac:dyDescent="0.25">
      <c r="B75" s="24" t="s">
        <v>67</v>
      </c>
      <c r="C75" s="29">
        <f>'2025'!C87</f>
        <v>11</v>
      </c>
      <c r="D75" s="30">
        <f t="shared" si="4"/>
        <v>3.1884057971014491E-2</v>
      </c>
    </row>
    <row r="76" spans="2:4" ht="16.5" x14ac:dyDescent="0.25">
      <c r="B76" s="25" t="s">
        <v>2</v>
      </c>
      <c r="C76" s="29">
        <f>'2025'!C88</f>
        <v>30</v>
      </c>
      <c r="D76" s="30">
        <f t="shared" si="4"/>
        <v>8.6956521739130432E-2</v>
      </c>
    </row>
    <row r="77" spans="2:4" ht="16.5" x14ac:dyDescent="0.25">
      <c r="B77" s="34" t="s">
        <v>68</v>
      </c>
      <c r="C77" s="29">
        <f>'2025'!C89</f>
        <v>19</v>
      </c>
      <c r="D77" s="30">
        <f t="shared" si="4"/>
        <v>5.5072463768115941E-2</v>
      </c>
    </row>
    <row r="78" spans="2:4" x14ac:dyDescent="0.25">
      <c r="B78" s="25" t="s">
        <v>69</v>
      </c>
      <c r="C78" s="29">
        <f>'2025'!C90</f>
        <v>26</v>
      </c>
      <c r="D78" s="30">
        <f t="shared" si="4"/>
        <v>7.5362318840579715E-2</v>
      </c>
    </row>
    <row r="79" spans="2:4" x14ac:dyDescent="0.25">
      <c r="B79" s="25" t="s">
        <v>70</v>
      </c>
      <c r="C79" s="29">
        <f>'2025'!C91</f>
        <v>17</v>
      </c>
      <c r="D79" s="30">
        <f t="shared" si="4"/>
        <v>4.9275362318840582E-2</v>
      </c>
    </row>
    <row r="80" spans="2:4" x14ac:dyDescent="0.25">
      <c r="B80" s="25" t="s">
        <v>71</v>
      </c>
      <c r="C80" s="29">
        <f>'2025'!C92</f>
        <v>39</v>
      </c>
      <c r="D80" s="30">
        <f t="shared" si="4"/>
        <v>0.11304347826086956</v>
      </c>
    </row>
    <row r="81" spans="2:4" ht="16.5" x14ac:dyDescent="0.25">
      <c r="B81" s="25" t="s">
        <v>3</v>
      </c>
      <c r="C81" s="29">
        <f>'2025'!C93</f>
        <v>20</v>
      </c>
      <c r="D81" s="30">
        <f t="shared" si="4"/>
        <v>5.7971014492753624E-2</v>
      </c>
    </row>
    <row r="82" spans="2:4" ht="16.5" x14ac:dyDescent="0.25">
      <c r="B82" s="25" t="s">
        <v>4</v>
      </c>
      <c r="C82" s="29">
        <f>'2025'!C94</f>
        <v>8</v>
      </c>
      <c r="D82" s="30">
        <f t="shared" si="4"/>
        <v>2.318840579710145E-2</v>
      </c>
    </row>
    <row r="83" spans="2:4" x14ac:dyDescent="0.25">
      <c r="B83" s="25" t="s">
        <v>72</v>
      </c>
      <c r="C83" s="29">
        <f>'2025'!C95</f>
        <v>15</v>
      </c>
      <c r="D83" s="30">
        <f t="shared" si="4"/>
        <v>4.3478260869565216E-2</v>
      </c>
    </row>
    <row r="84" spans="2:4" ht="16.5" x14ac:dyDescent="0.25">
      <c r="B84" s="25" t="s">
        <v>5</v>
      </c>
      <c r="C84" s="29">
        <f>'2025'!C96</f>
        <v>38</v>
      </c>
      <c r="D84" s="30">
        <f t="shared" si="4"/>
        <v>0.11014492753623188</v>
      </c>
    </row>
    <row r="85" spans="2:4" x14ac:dyDescent="0.25">
      <c r="B85" s="25" t="s">
        <v>73</v>
      </c>
      <c r="C85" s="29">
        <f>'2025'!C97</f>
        <v>8</v>
      </c>
      <c r="D85" s="30">
        <f t="shared" si="4"/>
        <v>2.318840579710145E-2</v>
      </c>
    </row>
    <row r="86" spans="2:4" ht="16.5" x14ac:dyDescent="0.25">
      <c r="B86" s="25" t="s">
        <v>6</v>
      </c>
      <c r="C86" s="29">
        <f>'2025'!C98</f>
        <v>16</v>
      </c>
      <c r="D86" s="30">
        <f t="shared" si="4"/>
        <v>4.6376811594202899E-2</v>
      </c>
    </row>
    <row r="87" spans="2:4" x14ac:dyDescent="0.25">
      <c r="B87" s="25" t="s">
        <v>75</v>
      </c>
      <c r="C87" s="29">
        <f>'2025'!C99</f>
        <v>32</v>
      </c>
      <c r="D87" s="30">
        <f t="shared" si="4"/>
        <v>9.2753623188405798E-2</v>
      </c>
    </row>
    <row r="88" spans="2:4" ht="16.5" x14ac:dyDescent="0.25">
      <c r="B88" s="25" t="s">
        <v>76</v>
      </c>
      <c r="C88" s="29">
        <f>'2025'!C100</f>
        <v>10</v>
      </c>
      <c r="D88" s="30">
        <f t="shared" si="4"/>
        <v>2.8985507246376812E-2</v>
      </c>
    </row>
    <row r="89" spans="2:4" x14ac:dyDescent="0.25">
      <c r="B89" s="25" t="s">
        <v>77</v>
      </c>
      <c r="C89" s="29">
        <f>'2025'!C101</f>
        <v>12</v>
      </c>
      <c r="D89" s="30">
        <f t="shared" si="4"/>
        <v>3.4782608695652174E-2</v>
      </c>
    </row>
    <row r="90" spans="2:4" x14ac:dyDescent="0.25">
      <c r="B90" s="17" t="s">
        <v>22</v>
      </c>
      <c r="C90" s="21">
        <f>SUM(C70:C89)</f>
        <v>345</v>
      </c>
      <c r="D90" s="50">
        <f t="shared" si="4"/>
        <v>1</v>
      </c>
    </row>
    <row r="91" spans="2:4" s="2" customFormat="1" x14ac:dyDescent="0.25">
      <c r="B91" s="10"/>
      <c r="C91" s="11"/>
    </row>
    <row r="92" spans="2:4" s="2" customFormat="1" ht="21.6" customHeight="1" x14ac:dyDescent="0.25">
      <c r="B92" s="74" t="s">
        <v>78</v>
      </c>
      <c r="C92" s="74"/>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95" t="s">
        <v>312</v>
      </c>
      <c r="C97" s="95"/>
    </row>
    <row r="100" spans="2:4" ht="16.5" x14ac:dyDescent="0.25">
      <c r="B100" s="101" t="s">
        <v>79</v>
      </c>
      <c r="C100" s="98" t="str">
        <f>C7</f>
        <v>二零二零年一月至六月</v>
      </c>
      <c r="D100" s="98"/>
    </row>
    <row r="101" spans="2:4" x14ac:dyDescent="0.25">
      <c r="B101" s="83"/>
      <c r="C101" s="79" t="s">
        <v>19</v>
      </c>
      <c r="D101" s="79"/>
    </row>
    <row r="102" spans="2:4" ht="16.5" x14ac:dyDescent="0.25">
      <c r="B102" s="24" t="s">
        <v>80</v>
      </c>
      <c r="C102" s="29">
        <f>'2025'!C115</f>
        <v>361</v>
      </c>
      <c r="D102" s="30">
        <f>C102/$C$106</f>
        <v>0.81859410430838997</v>
      </c>
    </row>
    <row r="103" spans="2:4" ht="16.5" x14ac:dyDescent="0.25">
      <c r="B103" s="26" t="s">
        <v>7</v>
      </c>
      <c r="C103" s="29">
        <f>'2025'!C116</f>
        <v>1</v>
      </c>
      <c r="D103" s="30">
        <f t="shared" ref="D103:D106" si="5">C103/$C$106</f>
        <v>2.2675736961451248E-3</v>
      </c>
    </row>
    <row r="104" spans="2:4" ht="16.5" x14ac:dyDescent="0.25">
      <c r="B104" s="25" t="s">
        <v>1</v>
      </c>
      <c r="C104" s="29">
        <f>'2025'!C117</f>
        <v>31</v>
      </c>
      <c r="D104" s="30">
        <f t="shared" si="5"/>
        <v>7.029478458049887E-2</v>
      </c>
    </row>
    <row r="105" spans="2:4" ht="16.5" x14ac:dyDescent="0.25">
      <c r="B105" s="24" t="s">
        <v>81</v>
      </c>
      <c r="C105" s="29">
        <f>'2025'!C118</f>
        <v>48</v>
      </c>
      <c r="D105" s="30">
        <f t="shared" si="5"/>
        <v>0.10884353741496598</v>
      </c>
    </row>
    <row r="106" spans="2:4" x14ac:dyDescent="0.25">
      <c r="B106" s="17" t="s">
        <v>82</v>
      </c>
      <c r="C106" s="33">
        <f>SUM(C102:C105)</f>
        <v>441</v>
      </c>
      <c r="D106" s="49">
        <f t="shared" si="5"/>
        <v>1</v>
      </c>
    </row>
    <row r="109" spans="2:4" ht="16.5" x14ac:dyDescent="0.25">
      <c r="B109" s="77" t="s">
        <v>24</v>
      </c>
      <c r="C109" s="98" t="str">
        <f>C7</f>
        <v>二零二零年一月至六月</v>
      </c>
      <c r="D109" s="98"/>
    </row>
    <row r="110" spans="2:4" x14ac:dyDescent="0.25">
      <c r="B110" s="77"/>
      <c r="C110" s="79" t="s">
        <v>83</v>
      </c>
      <c r="D110" s="79"/>
    </row>
    <row r="111" spans="2:4" ht="16.5" x14ac:dyDescent="0.25">
      <c r="B111" s="25" t="s">
        <v>8</v>
      </c>
      <c r="C111" s="29">
        <f>'2025'!C124</f>
        <v>379</v>
      </c>
      <c r="D111" s="30">
        <f>C111/$C$113</f>
        <v>0.85941043083900226</v>
      </c>
    </row>
    <row r="112" spans="2:4" ht="16.5" x14ac:dyDescent="0.25">
      <c r="B112" s="25" t="s">
        <v>9</v>
      </c>
      <c r="C112" s="29">
        <f>'2025'!C125</f>
        <v>62</v>
      </c>
      <c r="D112" s="30">
        <f t="shared" ref="D112:D113" si="6">C112/$C$113</f>
        <v>0.14058956916099774</v>
      </c>
    </row>
    <row r="113" spans="2:4" x14ac:dyDescent="0.25">
      <c r="B113" s="35" t="s">
        <v>22</v>
      </c>
      <c r="C113" s="33">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83" t="s">
        <v>28</v>
      </c>
      <c r="C116" s="98" t="str">
        <f>C7</f>
        <v>二零二零年一月至六月</v>
      </c>
      <c r="D116" s="98"/>
    </row>
    <row r="117" spans="2:4" x14ac:dyDescent="0.25">
      <c r="B117" s="83"/>
      <c r="C117" s="79" t="s">
        <v>19</v>
      </c>
      <c r="D117" s="79"/>
    </row>
    <row r="118" spans="2:4" ht="16.5" x14ac:dyDescent="0.25">
      <c r="B118" s="25" t="s">
        <v>10</v>
      </c>
      <c r="C118" s="29">
        <f>'2025'!C131</f>
        <v>304</v>
      </c>
      <c r="D118" s="30">
        <f>C118/$C$126</f>
        <v>0.68934240362811794</v>
      </c>
    </row>
    <row r="119" spans="2:4" ht="16.5" x14ac:dyDescent="0.25">
      <c r="B119" s="25" t="s">
        <v>11</v>
      </c>
      <c r="C119" s="29">
        <f>'2025'!C132</f>
        <v>44</v>
      </c>
      <c r="D119" s="30">
        <f t="shared" ref="D119:D126" si="7">C119/$C$126</f>
        <v>9.9773242630385492E-2</v>
      </c>
    </row>
    <row r="120" spans="2:4" ht="16.5" x14ac:dyDescent="0.25">
      <c r="B120" s="25" t="s">
        <v>84</v>
      </c>
      <c r="C120" s="29">
        <f>'2025'!C133</f>
        <v>16</v>
      </c>
      <c r="D120" s="30">
        <f t="shared" si="7"/>
        <v>3.6281179138321996E-2</v>
      </c>
    </row>
    <row r="121" spans="2:4" ht="16.5" x14ac:dyDescent="0.25">
      <c r="B121" s="25" t="s">
        <v>85</v>
      </c>
      <c r="C121" s="29">
        <f>'2025'!C134</f>
        <v>3</v>
      </c>
      <c r="D121" s="30">
        <f t="shared" si="7"/>
        <v>6.8027210884353739E-3</v>
      </c>
    </row>
    <row r="122" spans="2:4" x14ac:dyDescent="0.25">
      <c r="B122" s="25" t="s">
        <v>86</v>
      </c>
      <c r="C122" s="29">
        <f>'2025'!C135</f>
        <v>50</v>
      </c>
      <c r="D122" s="30">
        <f t="shared" si="7"/>
        <v>0.11337868480725624</v>
      </c>
    </row>
    <row r="123" spans="2:4" x14ac:dyDescent="0.25">
      <c r="B123" s="25" t="s">
        <v>87</v>
      </c>
      <c r="C123" s="29">
        <f>'2025'!C136</f>
        <v>0</v>
      </c>
      <c r="D123" s="30">
        <f t="shared" si="7"/>
        <v>0</v>
      </c>
    </row>
    <row r="124" spans="2:4" x14ac:dyDescent="0.25">
      <c r="B124" s="25" t="s">
        <v>88</v>
      </c>
      <c r="C124" s="29">
        <f>'2025'!C137</f>
        <v>23</v>
      </c>
      <c r="D124" s="30">
        <f t="shared" si="7"/>
        <v>5.2154195011337869E-2</v>
      </c>
    </row>
    <row r="125" spans="2:4" x14ac:dyDescent="0.25">
      <c r="B125" s="25" t="s">
        <v>89</v>
      </c>
      <c r="C125" s="29">
        <f>'2025'!C138</f>
        <v>1</v>
      </c>
      <c r="D125" s="30">
        <f t="shared" si="7"/>
        <v>2.2675736961451248E-3</v>
      </c>
    </row>
    <row r="126" spans="2:4" x14ac:dyDescent="0.25">
      <c r="B126" s="17" t="s">
        <v>22</v>
      </c>
      <c r="C126" s="33">
        <f>SUM(C118:C125)</f>
        <v>441</v>
      </c>
      <c r="D126" s="49">
        <f t="shared" si="7"/>
        <v>1</v>
      </c>
    </row>
    <row r="127" spans="2:4" x14ac:dyDescent="0.25">
      <c r="B127" s="10"/>
      <c r="C127" s="8"/>
    </row>
    <row r="128" spans="2:4" x14ac:dyDescent="0.25">
      <c r="B128" s="10"/>
      <c r="C128" s="8"/>
    </row>
    <row r="129" spans="2:4" s="5" customFormat="1" ht="16.5" x14ac:dyDescent="0.25">
      <c r="B129" s="97" t="s">
        <v>90</v>
      </c>
      <c r="C129" s="98" t="str">
        <f>C7</f>
        <v>二零二零年一月至六月</v>
      </c>
      <c r="D129" s="98"/>
    </row>
    <row r="130" spans="2:4" s="5" customFormat="1" x14ac:dyDescent="0.25">
      <c r="B130" s="75"/>
      <c r="C130" s="79" t="s">
        <v>19</v>
      </c>
      <c r="D130" s="79"/>
    </row>
    <row r="131" spans="2:4" s="5" customFormat="1" x14ac:dyDescent="0.25">
      <c r="B131" s="25" t="s">
        <v>48</v>
      </c>
      <c r="C131" s="29">
        <f>'2025'!C144</f>
        <v>390</v>
      </c>
      <c r="D131" s="30" t="e">
        <f>C131/$C$144</f>
        <v>#REF!</v>
      </c>
    </row>
    <row r="132" spans="2:4" s="5" customFormat="1" ht="16.5" x14ac:dyDescent="0.25">
      <c r="B132" s="51" t="s">
        <v>91</v>
      </c>
      <c r="C132" s="31">
        <f>'2025'!C145</f>
        <v>5</v>
      </c>
      <c r="D132" s="32" t="e">
        <f t="shared" ref="D132:D144" si="8">C132/$C$144</f>
        <v>#REF!</v>
      </c>
    </row>
    <row r="133" spans="2:4" s="5" customFormat="1" x14ac:dyDescent="0.25">
      <c r="B133" s="36" t="s">
        <v>92</v>
      </c>
      <c r="C133" s="31">
        <f>'2025'!C146</f>
        <v>12</v>
      </c>
      <c r="D133" s="32" t="e">
        <f t="shared" si="8"/>
        <v>#REF!</v>
      </c>
    </row>
    <row r="134" spans="2:4" s="5" customFormat="1" x14ac:dyDescent="0.25">
      <c r="B134" s="37" t="s">
        <v>93</v>
      </c>
      <c r="C134" s="31">
        <f>'2025'!C147</f>
        <v>5</v>
      </c>
      <c r="D134" s="32" t="e">
        <f t="shared" si="8"/>
        <v>#REF!</v>
      </c>
    </row>
    <row r="135" spans="2:4" s="5" customFormat="1" x14ac:dyDescent="0.25">
      <c r="B135" s="36" t="s">
        <v>94</v>
      </c>
      <c r="C135" s="31">
        <f>'2025'!C148</f>
        <v>4</v>
      </c>
      <c r="D135" s="32" t="e">
        <f t="shared" si="8"/>
        <v>#REF!</v>
      </c>
    </row>
    <row r="136" spans="2:4" s="5" customFormat="1" x14ac:dyDescent="0.25">
      <c r="B136" s="36" t="s">
        <v>95</v>
      </c>
      <c r="C136" s="31">
        <f>'2025'!C149</f>
        <v>4</v>
      </c>
      <c r="D136" s="32" t="e">
        <f t="shared" si="8"/>
        <v>#REF!</v>
      </c>
    </row>
    <row r="137" spans="2:4" s="5" customFormat="1" x14ac:dyDescent="0.25">
      <c r="B137" s="36" t="s">
        <v>96</v>
      </c>
      <c r="C137" s="31">
        <f>'2025'!C150</f>
        <v>1</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'2025'!C153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'2025'!C164</f>
        <v>1</v>
      </c>
      <c r="D141" s="30" t="e">
        <f t="shared" si="8"/>
        <v>#REF!</v>
      </c>
    </row>
    <row r="142" spans="2:4" s="5" customFormat="1" x14ac:dyDescent="0.25">
      <c r="B142" s="25" t="s">
        <v>101</v>
      </c>
      <c r="C142" s="29">
        <f>'2025'!C165</f>
        <v>3</v>
      </c>
      <c r="D142" s="30" t="e">
        <f t="shared" si="8"/>
        <v>#REF!</v>
      </c>
    </row>
    <row r="143" spans="2:4" s="5" customFormat="1" x14ac:dyDescent="0.25">
      <c r="B143" s="25" t="s">
        <v>103</v>
      </c>
      <c r="C143" s="29">
        <f>'2025'!C166</f>
        <v>12</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02" t="s">
        <v>341</v>
      </c>
      <c r="C147" s="98" t="str">
        <f>C7</f>
        <v>二零二零年一月至六月</v>
      </c>
      <c r="D147" s="98"/>
    </row>
    <row r="148" spans="2:4" x14ac:dyDescent="0.25">
      <c r="B148" s="78"/>
      <c r="C148" s="79" t="s">
        <v>105</v>
      </c>
      <c r="D148" s="79"/>
    </row>
    <row r="149" spans="2:4" x14ac:dyDescent="0.25">
      <c r="B149" s="25" t="s">
        <v>106</v>
      </c>
      <c r="C149" s="29">
        <f>'2025'!C172</f>
        <v>11</v>
      </c>
      <c r="D149" s="30">
        <f>C149/$C$169</f>
        <v>2.4943310657596373E-2</v>
      </c>
    </row>
    <row r="150" spans="2:4" x14ac:dyDescent="0.25">
      <c r="B150" s="25" t="s">
        <v>107</v>
      </c>
      <c r="C150" s="29">
        <f>'2025'!C173</f>
        <v>10</v>
      </c>
      <c r="D150" s="30">
        <f t="shared" ref="D150:D169" si="9">C150/$C$169</f>
        <v>2.2675736961451247E-2</v>
      </c>
    </row>
    <row r="151" spans="2:4" x14ac:dyDescent="0.25">
      <c r="B151" s="25" t="s">
        <v>64</v>
      </c>
      <c r="C151" s="29">
        <f>'2025'!C174</f>
        <v>19</v>
      </c>
      <c r="D151" s="30">
        <f t="shared" si="9"/>
        <v>4.3083900226757371E-2</v>
      </c>
    </row>
    <row r="152" spans="2:4" x14ac:dyDescent="0.25">
      <c r="B152" s="25" t="s">
        <v>65</v>
      </c>
      <c r="C152" s="29">
        <f>'2025'!C175</f>
        <v>17</v>
      </c>
      <c r="D152" s="30">
        <f t="shared" si="9"/>
        <v>3.8548752834467119E-2</v>
      </c>
    </row>
    <row r="153" spans="2:4" x14ac:dyDescent="0.25">
      <c r="B153" s="25" t="s">
        <v>108</v>
      </c>
      <c r="C153" s="29">
        <f>'2025'!C176</f>
        <v>10</v>
      </c>
      <c r="D153" s="30">
        <f t="shared" si="9"/>
        <v>2.2675736961451247E-2</v>
      </c>
    </row>
    <row r="154" spans="2:4" ht="16.5" x14ac:dyDescent="0.25">
      <c r="B154" s="24" t="s">
        <v>109</v>
      </c>
      <c r="C154" s="29">
        <f>'2025'!C177</f>
        <v>23</v>
      </c>
      <c r="D154" s="30">
        <f t="shared" si="9"/>
        <v>5.2154195011337869E-2</v>
      </c>
    </row>
    <row r="155" spans="2:4" ht="16.5" x14ac:dyDescent="0.25">
      <c r="B155" s="25" t="s">
        <v>2</v>
      </c>
      <c r="C155" s="29">
        <f>'2025'!C178</f>
        <v>30</v>
      </c>
      <c r="D155" s="30">
        <f t="shared" si="9"/>
        <v>6.8027210884353748E-2</v>
      </c>
    </row>
    <row r="156" spans="2:4" ht="16.5" x14ac:dyDescent="0.25">
      <c r="B156" s="34" t="s">
        <v>110</v>
      </c>
      <c r="C156" s="29">
        <f>'2025'!C179</f>
        <v>25</v>
      </c>
      <c r="D156" s="30">
        <f t="shared" si="9"/>
        <v>5.6689342403628121E-2</v>
      </c>
    </row>
    <row r="157" spans="2:4" x14ac:dyDescent="0.25">
      <c r="B157" s="25" t="s">
        <v>111</v>
      </c>
      <c r="C157" s="29">
        <f>'2025'!C180</f>
        <v>28</v>
      </c>
      <c r="D157" s="30">
        <f t="shared" si="9"/>
        <v>6.3492063492063489E-2</v>
      </c>
    </row>
    <row r="158" spans="2:4" x14ac:dyDescent="0.25">
      <c r="B158" s="25" t="s">
        <v>112</v>
      </c>
      <c r="C158" s="29">
        <f>'2025'!C181</f>
        <v>17</v>
      </c>
      <c r="D158" s="30">
        <f t="shared" si="9"/>
        <v>3.8548752834467119E-2</v>
      </c>
    </row>
    <row r="159" spans="2:4" x14ac:dyDescent="0.25">
      <c r="B159" s="25" t="s">
        <v>71</v>
      </c>
      <c r="C159" s="29">
        <f>'2025'!C182</f>
        <v>32</v>
      </c>
      <c r="D159" s="30">
        <f t="shared" si="9"/>
        <v>7.2562358276643993E-2</v>
      </c>
    </row>
    <row r="160" spans="2:4" ht="16.5" x14ac:dyDescent="0.25">
      <c r="B160" s="25" t="s">
        <v>3</v>
      </c>
      <c r="C160" s="29">
        <f>'2025'!C183</f>
        <v>29</v>
      </c>
      <c r="D160" s="30">
        <f t="shared" si="9"/>
        <v>6.5759637188208611E-2</v>
      </c>
    </row>
    <row r="161" spans="2:4" ht="16.5" x14ac:dyDescent="0.25">
      <c r="B161" s="25" t="s">
        <v>4</v>
      </c>
      <c r="C161" s="29">
        <f>'2025'!C184</f>
        <v>28</v>
      </c>
      <c r="D161" s="30">
        <f t="shared" si="9"/>
        <v>6.3492063492063489E-2</v>
      </c>
    </row>
    <row r="162" spans="2:4" x14ac:dyDescent="0.25">
      <c r="B162" s="25" t="s">
        <v>113</v>
      </c>
      <c r="C162" s="29">
        <f>'2025'!C185</f>
        <v>25</v>
      </c>
      <c r="D162" s="30">
        <f t="shared" si="9"/>
        <v>5.6689342403628121E-2</v>
      </c>
    </row>
    <row r="163" spans="2:4" ht="16.5" x14ac:dyDescent="0.25">
      <c r="B163" s="25" t="s">
        <v>5</v>
      </c>
      <c r="C163" s="29">
        <f>'2025'!C186</f>
        <v>51</v>
      </c>
      <c r="D163" s="30">
        <f t="shared" si="9"/>
        <v>0.11564625850340136</v>
      </c>
    </row>
    <row r="164" spans="2:4" x14ac:dyDescent="0.25">
      <c r="B164" s="25" t="s">
        <v>114</v>
      </c>
      <c r="C164" s="29">
        <f>'2025'!C187</f>
        <v>17</v>
      </c>
      <c r="D164" s="30">
        <f t="shared" si="9"/>
        <v>3.8548752834467119E-2</v>
      </c>
    </row>
    <row r="165" spans="2:4" ht="16.5" x14ac:dyDescent="0.25">
      <c r="B165" s="25" t="s">
        <v>6</v>
      </c>
      <c r="C165" s="29">
        <f>'2025'!C188</f>
        <v>28</v>
      </c>
      <c r="D165" s="30">
        <f t="shared" si="9"/>
        <v>6.3492063492063489E-2</v>
      </c>
    </row>
    <row r="166" spans="2:4" x14ac:dyDescent="0.25">
      <c r="B166" s="25" t="s">
        <v>115</v>
      </c>
      <c r="C166" s="29">
        <f>'2025'!C189</f>
        <v>39</v>
      </c>
      <c r="D166" s="30">
        <f t="shared" si="9"/>
        <v>8.8435374149659865E-2</v>
      </c>
    </row>
    <row r="167" spans="2:4" ht="16.5" x14ac:dyDescent="0.25">
      <c r="B167" s="24" t="s">
        <v>117</v>
      </c>
      <c r="C167" s="29">
        <f>'2025'!C190</f>
        <v>2</v>
      </c>
      <c r="D167" s="30">
        <f t="shared" si="9"/>
        <v>4.5351473922902496E-3</v>
      </c>
    </row>
    <row r="168" spans="2:4" ht="16.5" x14ac:dyDescent="0.25">
      <c r="B168" s="24" t="s">
        <v>118</v>
      </c>
      <c r="C168" s="29">
        <f>'2025'!C191</f>
        <v>0</v>
      </c>
      <c r="D168" s="30">
        <f t="shared" si="9"/>
        <v>0</v>
      </c>
    </row>
    <row r="169" spans="2:4" x14ac:dyDescent="0.25">
      <c r="B169" s="17" t="s">
        <v>22</v>
      </c>
      <c r="C169" s="33">
        <f>SUM(C149:C168)</f>
        <v>441</v>
      </c>
      <c r="D169" s="49">
        <f t="shared" si="9"/>
        <v>1</v>
      </c>
    </row>
    <row r="170" spans="2:4" x14ac:dyDescent="0.25">
      <c r="B170" s="10"/>
      <c r="C170" s="8"/>
    </row>
    <row r="171" spans="2:4" ht="22.15" customHeight="1" x14ac:dyDescent="0.25">
      <c r="B171" s="74" t="s">
        <v>78</v>
      </c>
      <c r="C171" s="74"/>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03" t="s">
        <v>313</v>
      </c>
      <c r="C175" s="103"/>
    </row>
    <row r="176" spans="2:4" x14ac:dyDescent="0.25">
      <c r="B176" s="48"/>
      <c r="C176" s="48"/>
    </row>
    <row r="177" spans="1:4" x14ac:dyDescent="0.25">
      <c r="B177" s="48"/>
      <c r="C177" s="48"/>
    </row>
    <row r="178" spans="1:4" ht="16.5" x14ac:dyDescent="0.25">
      <c r="B178" s="101" t="s">
        <v>119</v>
      </c>
      <c r="C178" s="98" t="str">
        <f>C7</f>
        <v>二零二零年一月至六月</v>
      </c>
      <c r="D178" s="98"/>
    </row>
    <row r="179" spans="1:4" x14ac:dyDescent="0.25">
      <c r="B179" s="83"/>
      <c r="C179" s="79" t="s">
        <v>19</v>
      </c>
      <c r="D179" s="79"/>
    </row>
    <row r="180" spans="1:4" x14ac:dyDescent="0.25">
      <c r="B180" s="39" t="s">
        <v>120</v>
      </c>
      <c r="C180" s="29">
        <f>'2025'!C203</f>
        <v>16</v>
      </c>
      <c r="D180" s="30">
        <f>C180/$C$187</f>
        <v>0.1797752808988764</v>
      </c>
    </row>
    <row r="181" spans="1:4" x14ac:dyDescent="0.25">
      <c r="B181" s="25" t="s">
        <v>121</v>
      </c>
      <c r="C181" s="29">
        <f>'2025'!C204</f>
        <v>61</v>
      </c>
      <c r="D181" s="30">
        <f t="shared" ref="D181:D187" si="10">C181/$C$187</f>
        <v>0.6853932584269663</v>
      </c>
    </row>
    <row r="182" spans="1:4" x14ac:dyDescent="0.25">
      <c r="B182" s="25" t="s">
        <v>122</v>
      </c>
      <c r="C182" s="29">
        <f>'2025'!C205</f>
        <v>0</v>
      </c>
      <c r="D182" s="30">
        <f t="shared" si="10"/>
        <v>0</v>
      </c>
    </row>
    <row r="183" spans="1:4" x14ac:dyDescent="0.25">
      <c r="B183" s="25" t="s">
        <v>123</v>
      </c>
      <c r="C183" s="29">
        <f>'2025'!C206</f>
        <v>0</v>
      </c>
      <c r="D183" s="30">
        <f t="shared" si="10"/>
        <v>0</v>
      </c>
    </row>
    <row r="184" spans="1:4" ht="16.5" x14ac:dyDescent="0.25">
      <c r="B184" s="26" t="s">
        <v>124</v>
      </c>
      <c r="C184" s="29">
        <f>'2025'!C207</f>
        <v>0</v>
      </c>
      <c r="D184" s="30">
        <f t="shared" si="10"/>
        <v>0</v>
      </c>
    </row>
    <row r="185" spans="1:4" ht="16.5" x14ac:dyDescent="0.25">
      <c r="B185" s="25" t="s">
        <v>12</v>
      </c>
      <c r="C185" s="29">
        <f>'2025'!C208</f>
        <v>8</v>
      </c>
      <c r="D185" s="30">
        <f t="shared" si="10"/>
        <v>8.98876404494382E-2</v>
      </c>
    </row>
    <row r="186" spans="1:4" x14ac:dyDescent="0.25">
      <c r="B186" s="25" t="s">
        <v>125</v>
      </c>
      <c r="C186" s="29">
        <f>'2025'!C209</f>
        <v>4</v>
      </c>
      <c r="D186" s="30">
        <f t="shared" si="10"/>
        <v>4.49438202247191E-2</v>
      </c>
    </row>
    <row r="187" spans="1:4" x14ac:dyDescent="0.25">
      <c r="B187" s="17" t="s">
        <v>104</v>
      </c>
      <c r="C187" s="33">
        <f>SUM(C180:C186)</f>
        <v>89</v>
      </c>
      <c r="D187" s="49">
        <f t="shared" si="10"/>
        <v>1</v>
      </c>
    </row>
    <row r="188" spans="1:4" x14ac:dyDescent="0.25">
      <c r="A188" s="2"/>
      <c r="B188" s="10"/>
      <c r="C188" s="10"/>
    </row>
    <row r="189" spans="1:4" x14ac:dyDescent="0.25">
      <c r="A189" s="2"/>
      <c r="B189" s="10"/>
      <c r="C189" s="10"/>
    </row>
    <row r="190" spans="1:4" ht="16.5" x14ac:dyDescent="0.25">
      <c r="B190" s="77" t="s">
        <v>126</v>
      </c>
      <c r="C190" s="98" t="str">
        <f>C7</f>
        <v>二零二零年一月至六月</v>
      </c>
      <c r="D190" s="98"/>
    </row>
    <row r="191" spans="1:4" x14ac:dyDescent="0.25">
      <c r="B191" s="77"/>
      <c r="C191" s="79" t="s">
        <v>105</v>
      </c>
      <c r="D191" s="79"/>
    </row>
    <row r="192" spans="1:4" ht="16.5" x14ac:dyDescent="0.25">
      <c r="B192" s="25" t="s">
        <v>127</v>
      </c>
      <c r="C192" s="29">
        <f>'2025'!C219</f>
        <v>84</v>
      </c>
      <c r="D192" s="30">
        <f>C192/$C$194</f>
        <v>0.9438202247191011</v>
      </c>
    </row>
    <row r="193" spans="2:4" ht="16.5" x14ac:dyDescent="0.25">
      <c r="B193" s="25" t="s">
        <v>128</v>
      </c>
      <c r="C193" s="29">
        <f>'2025'!C220</f>
        <v>5</v>
      </c>
      <c r="D193" s="30">
        <f t="shared" ref="D193:D194" si="11">C193/$C$194</f>
        <v>5.6179775280898875E-2</v>
      </c>
    </row>
    <row r="194" spans="2:4" x14ac:dyDescent="0.25">
      <c r="B194" s="17" t="s">
        <v>104</v>
      </c>
      <c r="C194" s="33">
        <f>SUM(C192:C193)</f>
        <v>89</v>
      </c>
      <c r="D194" s="49">
        <f t="shared" si="11"/>
        <v>1</v>
      </c>
    </row>
    <row r="197" spans="2:4" ht="16.899999999999999" customHeight="1" x14ac:dyDescent="0.25">
      <c r="B197" s="100" t="s">
        <v>129</v>
      </c>
      <c r="C197" s="98" t="str">
        <f>C7</f>
        <v>二零二零年一月至六月</v>
      </c>
      <c r="D197" s="98"/>
    </row>
    <row r="198" spans="2:4" x14ac:dyDescent="0.25">
      <c r="B198" s="82"/>
      <c r="C198" s="79" t="s">
        <v>105</v>
      </c>
      <c r="D198" s="79"/>
    </row>
    <row r="199" spans="2:4" ht="16.5" x14ac:dyDescent="0.25">
      <c r="B199" s="40" t="s">
        <v>13</v>
      </c>
      <c r="C199" s="29">
        <f>'2025'!C226</f>
        <v>1</v>
      </c>
      <c r="D199" s="30">
        <f>C199/$C$214</f>
        <v>1.1235955056179775E-2</v>
      </c>
    </row>
    <row r="200" spans="2:4" x14ac:dyDescent="0.25">
      <c r="B200" s="41" t="s">
        <v>14</v>
      </c>
      <c r="C200" s="29">
        <f>'2025'!C227</f>
        <v>0</v>
      </c>
      <c r="D200" s="30">
        <f t="shared" ref="D200:D214" si="12">C200/$C$214</f>
        <v>0</v>
      </c>
    </row>
    <row r="201" spans="2:4" x14ac:dyDescent="0.25">
      <c r="B201" s="41" t="s">
        <v>15</v>
      </c>
      <c r="C201" s="29">
        <f>'2025'!C228</f>
        <v>0</v>
      </c>
      <c r="D201" s="30">
        <f t="shared" si="12"/>
        <v>0</v>
      </c>
    </row>
    <row r="202" spans="2:4" x14ac:dyDescent="0.25">
      <c r="B202" s="41" t="s">
        <v>130</v>
      </c>
      <c r="C202" s="29">
        <f>'2025'!C229</f>
        <v>0</v>
      </c>
      <c r="D202" s="30">
        <f t="shared" si="12"/>
        <v>0</v>
      </c>
    </row>
    <row r="203" spans="2:4" x14ac:dyDescent="0.25">
      <c r="B203" s="41" t="s">
        <v>131</v>
      </c>
      <c r="C203" s="29">
        <f>'2025'!C230</f>
        <v>1</v>
      </c>
      <c r="D203" s="30">
        <f t="shared" si="12"/>
        <v>1.1235955056179775E-2</v>
      </c>
    </row>
    <row r="204" spans="2:4" x14ac:dyDescent="0.25">
      <c r="B204" s="41" t="s">
        <v>132</v>
      </c>
      <c r="C204" s="29">
        <f>'2025'!C231</f>
        <v>3</v>
      </c>
      <c r="D204" s="30">
        <f t="shared" si="12"/>
        <v>3.3707865168539325E-2</v>
      </c>
    </row>
    <row r="205" spans="2:4" x14ac:dyDescent="0.25">
      <c r="B205" s="41" t="s">
        <v>133</v>
      </c>
      <c r="C205" s="29">
        <f>'2025'!C232</f>
        <v>0</v>
      </c>
      <c r="D205" s="30">
        <f t="shared" si="12"/>
        <v>0</v>
      </c>
    </row>
    <row r="206" spans="2:4" x14ac:dyDescent="0.25">
      <c r="B206" s="41" t="s">
        <v>134</v>
      </c>
      <c r="C206" s="29">
        <f>'2025'!C233</f>
        <v>6</v>
      </c>
      <c r="D206" s="30">
        <f t="shared" si="12"/>
        <v>6.741573033707865E-2</v>
      </c>
    </row>
    <row r="207" spans="2:4" x14ac:dyDescent="0.25">
      <c r="B207" s="41" t="s">
        <v>135</v>
      </c>
      <c r="C207" s="29">
        <f>'2025'!C234</f>
        <v>1</v>
      </c>
      <c r="D207" s="30">
        <f t="shared" si="12"/>
        <v>1.1235955056179775E-2</v>
      </c>
    </row>
    <row r="208" spans="2:4" ht="16.5" x14ac:dyDescent="0.25">
      <c r="B208" s="41" t="s">
        <v>16</v>
      </c>
      <c r="C208" s="29">
        <f>'2025'!C235</f>
        <v>19</v>
      </c>
      <c r="D208" s="30">
        <f>C208/$C$214</f>
        <v>0.21348314606741572</v>
      </c>
    </row>
    <row r="209" spans="2:4" x14ac:dyDescent="0.25">
      <c r="B209" s="41" t="s">
        <v>136</v>
      </c>
      <c r="C209" s="29">
        <f>'2025'!C236</f>
        <v>1</v>
      </c>
      <c r="D209" s="30">
        <f t="shared" si="12"/>
        <v>1.1235955056179775E-2</v>
      </c>
    </row>
    <row r="210" spans="2:4" x14ac:dyDescent="0.25">
      <c r="B210" s="41" t="s">
        <v>137</v>
      </c>
      <c r="C210" s="29">
        <f>'2025'!C237</f>
        <v>12</v>
      </c>
      <c r="D210" s="30">
        <f t="shared" si="12"/>
        <v>0.1348314606741573</v>
      </c>
    </row>
    <row r="211" spans="2:4" x14ac:dyDescent="0.25">
      <c r="B211" s="41" t="s">
        <v>138</v>
      </c>
      <c r="C211" s="29">
        <f>'2025'!C238</f>
        <v>1</v>
      </c>
      <c r="D211" s="30">
        <f t="shared" si="12"/>
        <v>1.1235955056179775E-2</v>
      </c>
    </row>
    <row r="212" spans="2:4" ht="16.5" x14ac:dyDescent="0.25">
      <c r="B212" s="41" t="s">
        <v>17</v>
      </c>
      <c r="C212" s="29">
        <f>'2025'!C239</f>
        <v>31</v>
      </c>
      <c r="D212" s="30">
        <f t="shared" si="12"/>
        <v>0.34831460674157305</v>
      </c>
    </row>
    <row r="213" spans="2:4" ht="16.5" x14ac:dyDescent="0.25">
      <c r="B213" s="41" t="s">
        <v>139</v>
      </c>
      <c r="C213" s="29">
        <f>'2025'!C240</f>
        <v>13</v>
      </c>
      <c r="D213" s="30">
        <f t="shared" si="12"/>
        <v>0.14606741573033707</v>
      </c>
    </row>
    <row r="214" spans="2:4" x14ac:dyDescent="0.25">
      <c r="B214" s="42" t="s">
        <v>22</v>
      </c>
      <c r="C214" s="33">
        <f>SUM(C199:C213)</f>
        <v>89</v>
      </c>
      <c r="D214" s="49">
        <f t="shared" si="12"/>
        <v>1</v>
      </c>
    </row>
    <row r="215" spans="2:4" s="2" customFormat="1" x14ac:dyDescent="0.25">
      <c r="B215" s="10"/>
      <c r="C215" s="11"/>
    </row>
    <row r="216" spans="2:4" s="2" customFormat="1" x14ac:dyDescent="0.25">
      <c r="B216" s="10"/>
      <c r="C216" s="11"/>
    </row>
    <row r="217" spans="2:4" s="2" customFormat="1" ht="16.5" x14ac:dyDescent="0.25">
      <c r="B217" s="97" t="s">
        <v>140</v>
      </c>
      <c r="C217" s="98" t="str">
        <f>C7</f>
        <v>二零二零年一月至六月</v>
      </c>
      <c r="D217" s="98"/>
    </row>
    <row r="218" spans="2:4" s="2" customFormat="1" x14ac:dyDescent="0.25">
      <c r="B218" s="75"/>
      <c r="C218" s="79" t="s">
        <v>19</v>
      </c>
      <c r="D218" s="79"/>
    </row>
    <row r="219" spans="2:4" s="2" customFormat="1" x14ac:dyDescent="0.25">
      <c r="B219" s="25" t="s">
        <v>48</v>
      </c>
      <c r="C219" s="29">
        <f>'2025'!C246</f>
        <v>84</v>
      </c>
      <c r="D219" s="30" t="e">
        <f>C219/$C$232</f>
        <v>#REF!</v>
      </c>
    </row>
    <row r="220" spans="2:4" s="2" customFormat="1" ht="16.5" x14ac:dyDescent="0.25">
      <c r="B220" s="51" t="s">
        <v>91</v>
      </c>
      <c r="C220" s="31">
        <f>'2025'!C247</f>
        <v>0</v>
      </c>
      <c r="D220" s="32" t="e">
        <f t="shared" ref="D220:D232" si="13">C220/$C$232</f>
        <v>#REF!</v>
      </c>
    </row>
    <row r="221" spans="2:4" s="2" customFormat="1" x14ac:dyDescent="0.25">
      <c r="B221" s="36" t="s">
        <v>141</v>
      </c>
      <c r="C221" s="31">
        <f>'2025'!C248</f>
        <v>2</v>
      </c>
      <c r="D221" s="32" t="e">
        <f t="shared" si="13"/>
        <v>#REF!</v>
      </c>
    </row>
    <row r="222" spans="2:4" s="2" customFormat="1" x14ac:dyDescent="0.25">
      <c r="B222" s="37" t="s">
        <v>51</v>
      </c>
      <c r="C222" s="31">
        <f>'2025'!C249</f>
        <v>0</v>
      </c>
      <c r="D222" s="32" t="e">
        <f t="shared" si="13"/>
        <v>#REF!</v>
      </c>
    </row>
    <row r="223" spans="2:4" s="2" customFormat="1" x14ac:dyDescent="0.25">
      <c r="B223" s="36" t="s">
        <v>94</v>
      </c>
      <c r="C223" s="31">
        <f>'2025'!C250</f>
        <v>0</v>
      </c>
      <c r="D223" s="32" t="e">
        <f t="shared" si="13"/>
        <v>#REF!</v>
      </c>
    </row>
    <row r="224" spans="2:4" s="2" customFormat="1" x14ac:dyDescent="0.25">
      <c r="B224" s="36" t="s">
        <v>142</v>
      </c>
      <c r="C224" s="31">
        <f>'2025'!C251</f>
        <v>1</v>
      </c>
      <c r="D224" s="32" t="e">
        <f t="shared" si="13"/>
        <v>#REF!</v>
      </c>
    </row>
    <row r="225" spans="2:4" s="2" customFormat="1" x14ac:dyDescent="0.25">
      <c r="B225" s="36" t="s">
        <v>96</v>
      </c>
      <c r="C225" s="31">
        <f>'2025'!C252</f>
        <v>0</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'2025'!C255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'2025'!C266</f>
        <v>0</v>
      </c>
      <c r="D229" s="30" t="e">
        <f t="shared" si="13"/>
        <v>#REF!</v>
      </c>
    </row>
    <row r="230" spans="2:4" s="2" customFormat="1" x14ac:dyDescent="0.25">
      <c r="B230" s="25" t="s">
        <v>101</v>
      </c>
      <c r="C230" s="29">
        <f>'2025'!C267</f>
        <v>0</v>
      </c>
      <c r="D230" s="30" t="e">
        <f t="shared" si="13"/>
        <v>#REF!</v>
      </c>
    </row>
    <row r="231" spans="2:4" s="2" customFormat="1" x14ac:dyDescent="0.25">
      <c r="B231" s="25" t="s">
        <v>102</v>
      </c>
      <c r="C231" s="29">
        <f>'2025'!C268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99" t="s">
        <v>342</v>
      </c>
      <c r="C235" s="98" t="str">
        <f>C7</f>
        <v>二零二零年一月至六月</v>
      </c>
      <c r="D235" s="98"/>
    </row>
    <row r="236" spans="2:4" x14ac:dyDescent="0.25">
      <c r="B236" s="77"/>
      <c r="C236" s="79" t="s">
        <v>105</v>
      </c>
      <c r="D236" s="79"/>
    </row>
    <row r="237" spans="2:4" x14ac:dyDescent="0.25">
      <c r="B237" s="25" t="s">
        <v>145</v>
      </c>
      <c r="C237" s="29">
        <f>'2025'!C274</f>
        <v>2</v>
      </c>
      <c r="D237" s="30">
        <f>C237/$C$257</f>
        <v>2.247191011235955E-2</v>
      </c>
    </row>
    <row r="238" spans="2:4" x14ac:dyDescent="0.25">
      <c r="B238" s="25" t="s">
        <v>63</v>
      </c>
      <c r="C238" s="29">
        <f>'2025'!C275</f>
        <v>1</v>
      </c>
      <c r="D238" s="30">
        <f t="shared" ref="D238:D257" si="14">C238/$C$257</f>
        <v>1.1235955056179775E-2</v>
      </c>
    </row>
    <row r="239" spans="2:4" x14ac:dyDescent="0.25">
      <c r="B239" s="25" t="s">
        <v>64</v>
      </c>
      <c r="C239" s="29">
        <f>'2025'!C276</f>
        <v>3</v>
      </c>
      <c r="D239" s="30">
        <f t="shared" si="14"/>
        <v>3.3707865168539325E-2</v>
      </c>
    </row>
    <row r="240" spans="2:4" x14ac:dyDescent="0.25">
      <c r="B240" s="25" t="s">
        <v>65</v>
      </c>
      <c r="C240" s="29">
        <f>'2025'!C277</f>
        <v>4</v>
      </c>
      <c r="D240" s="30">
        <f t="shared" si="14"/>
        <v>4.49438202247191E-2</v>
      </c>
    </row>
    <row r="241" spans="2:4" x14ac:dyDescent="0.25">
      <c r="B241" s="25" t="s">
        <v>66</v>
      </c>
      <c r="C241" s="29">
        <f>'2025'!C278</f>
        <v>6</v>
      </c>
      <c r="D241" s="30">
        <f t="shared" si="14"/>
        <v>6.741573033707865E-2</v>
      </c>
    </row>
    <row r="242" spans="2:4" ht="16.5" x14ac:dyDescent="0.25">
      <c r="B242" s="24" t="s">
        <v>109</v>
      </c>
      <c r="C242" s="29">
        <f>'2025'!C279</f>
        <v>5</v>
      </c>
      <c r="D242" s="30">
        <f t="shared" si="14"/>
        <v>5.6179775280898875E-2</v>
      </c>
    </row>
    <row r="243" spans="2:4" ht="16.5" x14ac:dyDescent="0.25">
      <c r="B243" s="25" t="s">
        <v>146</v>
      </c>
      <c r="C243" s="29">
        <f>'2025'!C280</f>
        <v>6</v>
      </c>
      <c r="D243" s="30">
        <f t="shared" si="14"/>
        <v>6.741573033707865E-2</v>
      </c>
    </row>
    <row r="244" spans="2:4" ht="16.5" x14ac:dyDescent="0.25">
      <c r="B244" s="34" t="s">
        <v>110</v>
      </c>
      <c r="C244" s="29">
        <f>'2025'!C281</f>
        <v>7</v>
      </c>
      <c r="D244" s="30">
        <f t="shared" si="14"/>
        <v>7.8651685393258425E-2</v>
      </c>
    </row>
    <row r="245" spans="2:4" x14ac:dyDescent="0.25">
      <c r="B245" s="43" t="s">
        <v>69</v>
      </c>
      <c r="C245" s="29">
        <f>'2025'!C282</f>
        <v>3</v>
      </c>
      <c r="D245" s="30">
        <f t="shared" si="14"/>
        <v>3.3707865168539325E-2</v>
      </c>
    </row>
    <row r="246" spans="2:4" x14ac:dyDescent="0.25">
      <c r="B246" s="43" t="s">
        <v>70</v>
      </c>
      <c r="C246" s="29">
        <f>'2025'!C283</f>
        <v>1</v>
      </c>
      <c r="D246" s="30">
        <f t="shared" si="14"/>
        <v>1.1235955056179775E-2</v>
      </c>
    </row>
    <row r="247" spans="2:4" x14ac:dyDescent="0.25">
      <c r="B247" s="43" t="s">
        <v>147</v>
      </c>
      <c r="C247" s="29">
        <f>'2025'!C284</f>
        <v>4</v>
      </c>
      <c r="D247" s="30">
        <f t="shared" si="14"/>
        <v>4.49438202247191E-2</v>
      </c>
    </row>
    <row r="248" spans="2:4" ht="16.5" x14ac:dyDescent="0.25">
      <c r="B248" s="43" t="s">
        <v>148</v>
      </c>
      <c r="C248" s="29">
        <f>'2025'!C285</f>
        <v>8</v>
      </c>
      <c r="D248" s="30">
        <f t="shared" si="14"/>
        <v>8.98876404494382E-2</v>
      </c>
    </row>
    <row r="249" spans="2:4" ht="16.5" x14ac:dyDescent="0.25">
      <c r="B249" s="43" t="s">
        <v>149</v>
      </c>
      <c r="C249" s="29">
        <f>'2025'!C286</f>
        <v>0</v>
      </c>
      <c r="D249" s="30">
        <f t="shared" si="14"/>
        <v>0</v>
      </c>
    </row>
    <row r="250" spans="2:4" x14ac:dyDescent="0.25">
      <c r="B250" s="43" t="s">
        <v>113</v>
      </c>
      <c r="C250" s="29">
        <f>'2025'!C287</f>
        <v>1</v>
      </c>
      <c r="D250" s="30">
        <f t="shared" si="14"/>
        <v>1.1235955056179775E-2</v>
      </c>
    </row>
    <row r="251" spans="2:4" ht="16.5" x14ac:dyDescent="0.25">
      <c r="B251" s="43" t="s">
        <v>150</v>
      </c>
      <c r="C251" s="29">
        <f>'2025'!C288</f>
        <v>6</v>
      </c>
      <c r="D251" s="30">
        <f t="shared" si="14"/>
        <v>6.741573033707865E-2</v>
      </c>
    </row>
    <row r="252" spans="2:4" x14ac:dyDescent="0.25">
      <c r="B252" s="43" t="s">
        <v>73</v>
      </c>
      <c r="C252" s="29">
        <f>'2025'!C289</f>
        <v>3</v>
      </c>
      <c r="D252" s="30">
        <f t="shared" si="14"/>
        <v>3.3707865168539325E-2</v>
      </c>
    </row>
    <row r="253" spans="2:4" ht="16.5" x14ac:dyDescent="0.25">
      <c r="B253" s="43" t="s">
        <v>151</v>
      </c>
      <c r="C253" s="29">
        <f>'2025'!C290</f>
        <v>3</v>
      </c>
      <c r="D253" s="30">
        <f t="shared" si="14"/>
        <v>3.3707865168539325E-2</v>
      </c>
    </row>
    <row r="254" spans="2:4" x14ac:dyDescent="0.25">
      <c r="B254" s="43" t="s">
        <v>74</v>
      </c>
      <c r="C254" s="29">
        <f>'2025'!C291</f>
        <v>5</v>
      </c>
      <c r="D254" s="30">
        <f t="shared" si="14"/>
        <v>5.6179775280898875E-2</v>
      </c>
    </row>
    <row r="255" spans="2:4" ht="16.5" x14ac:dyDescent="0.25">
      <c r="B255" s="44" t="s">
        <v>116</v>
      </c>
      <c r="C255" s="29">
        <f>'2025'!C292</f>
        <v>2</v>
      </c>
      <c r="D255" s="30">
        <f t="shared" si="14"/>
        <v>2.247191011235955E-2</v>
      </c>
    </row>
    <row r="256" spans="2:4" ht="16.5" x14ac:dyDescent="0.25">
      <c r="B256" s="44" t="s">
        <v>77</v>
      </c>
      <c r="C256" s="29">
        <f>'2025'!C293</f>
        <v>19</v>
      </c>
      <c r="D256" s="30">
        <f t="shared" si="14"/>
        <v>0.21348314606741572</v>
      </c>
    </row>
    <row r="257" spans="2:4" x14ac:dyDescent="0.25">
      <c r="B257" s="17" t="s">
        <v>22</v>
      </c>
      <c r="C257" s="33">
        <f>SUM(C237:C256)</f>
        <v>89</v>
      </c>
      <c r="D257" s="49">
        <f t="shared" si="14"/>
        <v>1</v>
      </c>
    </row>
    <row r="258" spans="2:4" x14ac:dyDescent="0.25">
      <c r="B258" s="10"/>
      <c r="C258" s="8"/>
    </row>
    <row r="259" spans="2:4" ht="15.6" customHeight="1" x14ac:dyDescent="0.25">
      <c r="B259" s="74" t="s">
        <v>78</v>
      </c>
      <c r="C259" s="74"/>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2025</vt:lpstr>
      <vt:lpstr>EN</vt:lpstr>
      <vt:lpstr>SC</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2021-05-05T08:47:28Z</cp:lastPrinted>
  <dcterms:created xsi:type="dcterms:W3CDTF">2007-11-15T07:07:06Z</dcterms:created>
  <dcterms:modified xsi:type="dcterms:W3CDTF">2025-05-30T03:47:29Z</dcterms:modified>
</cp:coreProperties>
</file>